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hepresbytery.sharepoint.com/sites/COM/Shared Documents/COM 2020/CC-COM COORDINATION COMMISSION/CCAA COM Forms/"/>
    </mc:Choice>
  </mc:AlternateContent>
  <xr:revisionPtr revIDLastSave="34" documentId="8_{12105EC8-D533-497C-AA05-6AFD4B67E800}" xr6:coauthVersionLast="47" xr6:coauthVersionMax="47" xr10:uidLastSave="{D45B15A7-A3C9-4764-B61A-EBFB427BA374}"/>
  <bookViews>
    <workbookView xWindow="28680" yWindow="-120" windowWidth="29040" windowHeight="15720" tabRatio="500" xr2:uid="{00000000-000D-0000-FFFF-FFFF00000000}"/>
  </bookViews>
  <sheets>
    <sheet name="full time" sheetId="1" r:id="rId1"/>
    <sheet name="Sheet1" sheetId="2" r:id="rId2"/>
  </sheets>
  <definedNames>
    <definedName name="MAXDUES">'full time'!$D$5</definedName>
    <definedName name="MINDUES">'full time'!$C$5</definedName>
    <definedName name="_xlnm.Print_Area" localSheetId="0">'full time'!$B$1:$D$52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3" i="1" l="1"/>
  <c r="F29" i="1"/>
  <c r="D23" i="1"/>
  <c r="D25" i="1" s="1"/>
  <c r="D5" i="1"/>
  <c r="D29" i="1" l="1"/>
  <c r="E29" i="1"/>
  <c r="D35" i="1" l="1"/>
  <c r="D44" i="1" s="1"/>
</calcChain>
</file>

<file path=xl/sharedStrings.xml><?xml version="1.0" encoding="utf-8"?>
<sst xmlns="http://schemas.openxmlformats.org/spreadsheetml/2006/main" count="64" uniqueCount="59">
  <si>
    <t>National Capital Presbytery</t>
  </si>
  <si>
    <t>Pastor with Housing Allowance</t>
  </si>
  <si>
    <t>Constants</t>
  </si>
  <si>
    <t>Pastor:</t>
  </si>
  <si>
    <t>Church:</t>
  </si>
  <si>
    <t>Date:</t>
  </si>
  <si>
    <t>COMPENSATION</t>
  </si>
  <si>
    <t>Annualized</t>
  </si>
  <si>
    <t>EFFECTIVE SALARY</t>
  </si>
  <si>
    <t xml:space="preserve"> </t>
  </si>
  <si>
    <t>Housing Allowance (from line 58 may override with higher amount)</t>
  </si>
  <si>
    <t>Optional pre-tax salary reduction - health FSA ($2,750 maximum)</t>
  </si>
  <si>
    <t>Optional pre-tax salary reduction - dependent care FSA ($5,000 maximum)</t>
  </si>
  <si>
    <t>Is minister enrolled in Social Security?  (Yes/No)</t>
  </si>
  <si>
    <t>yes</t>
  </si>
  <si>
    <t>7a</t>
  </si>
  <si>
    <r>
      <rPr>
        <sz val="10"/>
        <color rgb="FF000000"/>
        <rFont val="Calibri"/>
        <family val="2"/>
        <charset val="1"/>
      </rPr>
      <t>If Box D7 is Yes:  SECA (Social Security) Tax Allowance</t>
    </r>
    <r>
      <rPr>
        <i/>
        <sz val="10"/>
        <color rgb="FF000000"/>
        <rFont val="Calibri"/>
        <family val="2"/>
        <charset val="1"/>
      </rPr>
      <t xml:space="preserve"> in excess of 50% of SECA tax obligation</t>
    </r>
  </si>
  <si>
    <t>7b</t>
  </si>
  <si>
    <t>If Box D7 is No:  Allowance in place of SECA</t>
  </si>
  <si>
    <t>Other (optional medical, dental reimbursement) - Identify</t>
  </si>
  <si>
    <t xml:space="preserve">Other, continued - Identify </t>
  </si>
  <si>
    <t>Subtotal: Effective Salary (lines 1-9)</t>
  </si>
  <si>
    <t>REQUIRED BENEFITS</t>
  </si>
  <si>
    <t>Employer's portion of SECA Tax (7.65% of Line 10)</t>
  </si>
  <si>
    <t>OPTIONAL BENEFITS</t>
  </si>
  <si>
    <t>Dental Insurance</t>
  </si>
  <si>
    <t>Group Term Life Insurance</t>
  </si>
  <si>
    <r>
      <rPr>
        <sz val="10"/>
        <color rgb="FF000000"/>
        <rFont val="Calibri"/>
        <family val="2"/>
        <charset val="1"/>
      </rPr>
      <t xml:space="preserve">Other Deferred Income [Employer </t>
    </r>
    <r>
      <rPr>
        <b/>
        <sz val="10"/>
        <color rgb="FF000000"/>
        <rFont val="Calibri"/>
        <family val="2"/>
        <charset val="1"/>
      </rPr>
      <t>matching</t>
    </r>
    <r>
      <rPr>
        <sz val="10"/>
        <color rgb="FF000000"/>
        <rFont val="Calibri"/>
        <family val="2"/>
        <charset val="1"/>
      </rPr>
      <t xml:space="preserve"> contributions to PCUSA 403(b)(9)]</t>
    </r>
  </si>
  <si>
    <t>Group Plan Health Reimbursement Account</t>
  </si>
  <si>
    <t>Subtotal: Benefits (lines 11-19)</t>
  </si>
  <si>
    <t>REIMBURSED EXPENSES/ALLOWANCES</t>
  </si>
  <si>
    <t>Auto/Travel Reimbursement (current IRS business rate)</t>
  </si>
  <si>
    <t>Books</t>
  </si>
  <si>
    <t>Technology and Communications Allowance</t>
  </si>
  <si>
    <t>Professional Expenses Allowance</t>
  </si>
  <si>
    <t>Other, continued - Identify</t>
  </si>
  <si>
    <t>Subtotal: Reimbursed Expenses/Allowances (lines 17-24)</t>
  </si>
  <si>
    <t>TOTAL COMPENSATION, BENEFITS, AND EXPENSES</t>
  </si>
  <si>
    <t>Technology Agreements</t>
  </si>
  <si>
    <t>1 month</t>
  </si>
  <si>
    <t>2 weeks</t>
  </si>
  <si>
    <t>Provision for a minimum 12 weeks paid family medical leave (G-2.0804)</t>
  </si>
  <si>
    <t>Other Leave (Military, Sabbatical, etc.)</t>
  </si>
  <si>
    <t>Person to contact regarding this form:</t>
  </si>
  <si>
    <t>Phone:</t>
  </si>
  <si>
    <t>minimum  HUD 3BR monthly rental rate*</t>
  </si>
  <si>
    <t xml:space="preserve">minimum allowance =12 months HUD rent </t>
  </si>
  <si>
    <t xml:space="preserve">Pension Benefit Dues (10% of line 10) </t>
  </si>
  <si>
    <t>Employee's contributions to 403(b)(9) plan (optional)</t>
  </si>
  <si>
    <t>Employer's contributions to 403(b) plan, TSA, equity allowance (not including matching contributions) (opitional)</t>
  </si>
  <si>
    <t>Continuing Education/Professional Development (minimum of $1000)</t>
  </si>
  <si>
    <t>*Use this link to determine the HUD Fair Market Rent (FMRs) for the DC Metro Area</t>
  </si>
  <si>
    <t>Annual Cash Salary (full amount of cash paid per annum)  minimum=$45,830</t>
  </si>
  <si>
    <t>Medical Dues (refer to the 2027 Annual Addendum to the Compensation &amp; Personnel Policy for Pastors)</t>
  </si>
  <si>
    <t>Vacation - minimum one month (includes 4 Sundays)</t>
  </si>
  <si>
    <t>Study Leave - minimum 2 weeks (14 days, includes 2 Sundays)</t>
  </si>
  <si>
    <t>Instructions:  Enter data in the grey boxes  as applicable. Refer to the</t>
  </si>
  <si>
    <t>Minimum Ministerial Compensation for 2027 Annual Addendum to the Compensation and Personnel Policy for Pastors 2027 for guidance.</t>
  </si>
  <si>
    <t>Minimum Salary Calculation - annual basis (Approved 9/8/26 )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</si>
</sst>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_(* #,##0.00_);_(* \(#,##0.00\);_(* \-??_);_(@_)"/>
  </numFmts>
  <fonts count="20" x14ac:knownFonts="1">
    <font>
      <sz val="12"/>
      <color rgb="FF000000"/>
      <name val="Verdana"/>
      <charset val="1"/>
    </font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2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Verdana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u/>
      <sz val="12"/>
      <color theme="10"/>
      <name val="Verdana"/>
      <family val="2"/>
      <charset val="1"/>
    </font>
    <font>
      <sz val="12"/>
      <color rgb="FF000000"/>
      <name val="Verdana"/>
      <family val="2"/>
    </font>
    <font>
      <b/>
      <sz val="10"/>
      <name val="Calibri"/>
      <family val="2"/>
    </font>
    <font>
      <sz val="11"/>
      <color rgb="FF000000"/>
      <name val="Calibri"/>
      <family val="2"/>
    </font>
    <font>
      <u/>
      <sz val="12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theme="2"/>
        <bgColor rgb="FFD9D9D9"/>
      </patternFill>
    </fill>
    <fill>
      <patternFill patternType="solid">
        <fgColor theme="0" tint="-0.14999847407452621"/>
        <bgColor rgb="FFE7E6E6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C0C0C0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medium">
        <color auto="1"/>
      </left>
      <right style="medium">
        <color auto="1"/>
      </right>
      <top style="thin">
        <color rgb="FFC0C0C0"/>
      </top>
      <bottom style="thin">
        <color rgb="FFC0C0C0"/>
      </bottom>
      <diagonal/>
    </border>
    <border>
      <left/>
      <right style="thin">
        <color rgb="FFAAAAAA"/>
      </right>
      <top/>
      <bottom/>
      <diagonal/>
    </border>
    <border>
      <left style="medium">
        <color auto="1"/>
      </left>
      <right style="medium">
        <color auto="1"/>
      </right>
      <top style="thin">
        <color rgb="FFC0C0C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C0C0"/>
      </right>
      <top/>
      <bottom style="medium">
        <color rgb="FF0432FF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AAAAAA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C0C0C0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auto="1"/>
      </top>
      <bottom style="thin">
        <color rgb="FFC0C0C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C0C0C0"/>
      </right>
      <top style="thin">
        <color rgb="FFC0C0C0"/>
      </top>
      <bottom style="medium">
        <color auto="1"/>
      </bottom>
      <diagonal/>
    </border>
    <border>
      <left style="thin">
        <color rgb="FFC0C0C0"/>
      </left>
      <right/>
      <top style="thin">
        <color rgb="FFC0C0C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top"/>
    </xf>
    <xf numFmtId="165" fontId="16" fillId="0" borderId="0" applyBorder="0" applyProtection="0">
      <alignment vertical="top"/>
    </xf>
    <xf numFmtId="0" fontId="15" fillId="0" borderId="0" applyBorder="0" applyProtection="0">
      <alignment vertical="top"/>
    </xf>
  </cellStyleXfs>
  <cellXfs count="79">
    <xf numFmtId="0" fontId="0" fillId="0" borderId="0" xfId="0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1" fontId="1" fillId="0" borderId="2" xfId="0" applyNumberFormat="1" applyFont="1" applyBorder="1" applyProtection="1">
      <alignment vertical="top"/>
      <protection locked="0"/>
    </xf>
    <xf numFmtId="0" fontId="1" fillId="0" borderId="0" xfId="0" applyFont="1" applyProtection="1">
      <alignment vertical="top"/>
      <protection locked="0"/>
    </xf>
    <xf numFmtId="1" fontId="1" fillId="0" borderId="4" xfId="0" applyNumberFormat="1" applyFont="1" applyBorder="1" applyProtection="1">
      <alignment vertical="top"/>
      <protection locked="0"/>
    </xf>
    <xf numFmtId="0" fontId="4" fillId="0" borderId="7" xfId="0" applyFont="1" applyBorder="1">
      <alignment vertical="top"/>
    </xf>
    <xf numFmtId="1" fontId="5" fillId="2" borderId="8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center" vertical="center"/>
    </xf>
    <xf numFmtId="0" fontId="6" fillId="0" borderId="0" xfId="0" applyFont="1">
      <alignment vertical="top"/>
    </xf>
    <xf numFmtId="1" fontId="6" fillId="0" borderId="4" xfId="0" applyNumberFormat="1" applyFont="1" applyBorder="1" applyProtection="1">
      <alignment vertical="top"/>
      <protection locked="0"/>
    </xf>
    <xf numFmtId="0" fontId="6" fillId="0" borderId="11" xfId="0" applyFont="1" applyBorder="1" applyProtection="1">
      <alignment vertical="top"/>
      <protection locked="0"/>
    </xf>
    <xf numFmtId="0" fontId="8" fillId="2" borderId="12" xfId="0" applyFont="1" applyFill="1" applyBorder="1" applyAlignment="1"/>
    <xf numFmtId="3" fontId="5" fillId="3" borderId="13" xfId="0" applyNumberFormat="1" applyFont="1" applyFill="1" applyBorder="1" applyAlignment="1" applyProtection="1">
      <alignment vertical="center"/>
      <protection locked="0"/>
    </xf>
    <xf numFmtId="0" fontId="8" fillId="2" borderId="14" xfId="0" applyFont="1" applyFill="1" applyBorder="1" applyAlignment="1"/>
    <xf numFmtId="3" fontId="9" fillId="3" borderId="13" xfId="0" applyNumberFormat="1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/>
    </xf>
    <xf numFmtId="1" fontId="12" fillId="2" borderId="18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 vertical="top" wrapText="1"/>
    </xf>
    <xf numFmtId="164" fontId="9" fillId="3" borderId="22" xfId="0" applyNumberFormat="1" applyFont="1" applyFill="1" applyBorder="1" applyAlignment="1">
      <alignment horizontal="center"/>
    </xf>
    <xf numFmtId="0" fontId="9" fillId="2" borderId="23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 wrapText="1"/>
    </xf>
    <xf numFmtId="164" fontId="9" fillId="3" borderId="25" xfId="0" applyNumberFormat="1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center"/>
    </xf>
    <xf numFmtId="0" fontId="9" fillId="2" borderId="24" xfId="0" applyFont="1" applyFill="1" applyBorder="1" applyAlignment="1">
      <alignment horizontal="left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/>
    <xf numFmtId="0" fontId="9" fillId="2" borderId="23" xfId="0" applyFont="1" applyFill="1" applyBorder="1" applyAlignment="1">
      <alignment horizontal="left" vertical="top"/>
    </xf>
    <xf numFmtId="0" fontId="12" fillId="2" borderId="24" xfId="0" applyFont="1" applyFill="1" applyBorder="1" applyAlignment="1">
      <alignment horizontal="right" vertical="center"/>
    </xf>
    <xf numFmtId="164" fontId="12" fillId="2" borderId="22" xfId="0" applyNumberFormat="1" applyFont="1" applyFill="1" applyBorder="1" applyAlignment="1">
      <alignment horizontal="center"/>
    </xf>
    <xf numFmtId="165" fontId="1" fillId="0" borderId="0" xfId="1" applyFont="1" applyBorder="1" applyProtection="1">
      <alignment vertical="top"/>
    </xf>
    <xf numFmtId="0" fontId="12" fillId="2" borderId="23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center" vertical="center"/>
    </xf>
    <xf numFmtId="3" fontId="12" fillId="2" borderId="22" xfId="0" applyNumberFormat="1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 vertical="center" wrapText="1"/>
    </xf>
    <xf numFmtId="3" fontId="9" fillId="2" borderId="22" xfId="0" applyNumberFormat="1" applyFont="1" applyFill="1" applyBorder="1" applyAlignment="1">
      <alignment horizontal="center"/>
    </xf>
    <xf numFmtId="0" fontId="9" fillId="2" borderId="24" xfId="0" applyFont="1" applyFill="1" applyBorder="1" applyAlignment="1">
      <alignment wrapText="1"/>
    </xf>
    <xf numFmtId="0" fontId="9" fillId="2" borderId="21" xfId="0" applyFont="1" applyFill="1" applyBorder="1" applyAlignment="1">
      <alignment wrapText="1"/>
    </xf>
    <xf numFmtId="0" fontId="12" fillId="2" borderId="21" xfId="0" applyFont="1" applyFill="1" applyBorder="1" applyAlignment="1">
      <alignment horizontal="right" vertical="center" wrapText="1"/>
    </xf>
    <xf numFmtId="164" fontId="9" fillId="2" borderId="26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3" fontId="9" fillId="3" borderId="25" xfId="0" applyNumberFormat="1" applyFont="1" applyFill="1" applyBorder="1" applyAlignment="1">
      <alignment horizontal="center"/>
    </xf>
    <xf numFmtId="164" fontId="9" fillId="3" borderId="26" xfId="0" applyNumberFormat="1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wrapText="1"/>
    </xf>
    <xf numFmtId="164" fontId="12" fillId="3" borderId="22" xfId="0" applyNumberFormat="1" applyFont="1" applyFill="1" applyBorder="1" applyAlignment="1">
      <alignment horizontal="center"/>
    </xf>
    <xf numFmtId="1" fontId="9" fillId="2" borderId="23" xfId="0" applyNumberFormat="1" applyFont="1" applyFill="1" applyBorder="1" applyAlignment="1">
      <alignment horizontal="left"/>
    </xf>
    <xf numFmtId="0" fontId="9" fillId="2" borderId="28" xfId="0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1" fontId="9" fillId="2" borderId="23" xfId="0" applyNumberFormat="1" applyFont="1" applyFill="1" applyBorder="1" applyAlignment="1" applyProtection="1">
      <alignment horizontal="left"/>
      <protection locked="0"/>
    </xf>
    <xf numFmtId="0" fontId="12" fillId="4" borderId="21" xfId="0" applyFont="1" applyFill="1" applyBorder="1" applyAlignment="1" applyProtection="1">
      <alignment horizontal="left" vertical="center"/>
      <protection locked="0"/>
    </xf>
    <xf numFmtId="0" fontId="9" fillId="3" borderId="25" xfId="0" applyFont="1" applyFill="1" applyBorder="1" applyAlignment="1" applyProtection="1">
      <alignment vertical="center"/>
      <protection locked="0"/>
    </xf>
    <xf numFmtId="1" fontId="9" fillId="2" borderId="29" xfId="0" applyNumberFormat="1" applyFont="1" applyFill="1" applyBorder="1" applyAlignment="1" applyProtection="1">
      <alignment horizontal="left"/>
      <protection locked="0"/>
    </xf>
    <xf numFmtId="0" fontId="12" fillId="4" borderId="30" xfId="0" applyFont="1" applyFill="1" applyBorder="1" applyAlignment="1" applyProtection="1">
      <alignment horizontal="left" vertical="center"/>
      <protection locked="0"/>
    </xf>
    <xf numFmtId="0" fontId="9" fillId="3" borderId="31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shrinkToFit="1"/>
      <protection locked="0"/>
    </xf>
    <xf numFmtId="0" fontId="9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>
      <alignment horizontal="center" vertical="top" wrapText="1"/>
    </xf>
    <xf numFmtId="164" fontId="14" fillId="0" borderId="0" xfId="0" applyNumberFormat="1" applyFont="1" applyAlignment="1">
      <alignment horizontal="center" vertical="top" wrapText="1"/>
    </xf>
    <xf numFmtId="0" fontId="15" fillId="0" borderId="0" xfId="2">
      <alignment vertical="top"/>
    </xf>
    <xf numFmtId="0" fontId="18" fillId="0" borderId="0" xfId="0" applyFont="1" applyAlignment="1">
      <alignment vertical="top" wrapText="1"/>
    </xf>
    <xf numFmtId="0" fontId="19" fillId="0" borderId="0" xfId="2" applyFont="1">
      <alignment vertical="top"/>
    </xf>
    <xf numFmtId="3" fontId="5" fillId="2" borderId="6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17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432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duser.gov/portal/datasets/fmr/fmrs/FY2026_code/2026summary.odn?&amp;year=2026&amp;fmrtype=Final&amp;cbsasub=METRO47900M47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0"/>
  <sheetViews>
    <sheetView tabSelected="1" topLeftCell="A41" zoomScaleNormal="100" workbookViewId="0">
      <selection activeCell="C59" sqref="C59"/>
    </sheetView>
  </sheetViews>
  <sheetFormatPr defaultColWidth="8.59765625" defaultRowHeight="15.75" x14ac:dyDescent="0.2"/>
  <cols>
    <col min="1" max="1" width="3.09765625" style="2" customWidth="1"/>
    <col min="2" max="2" width="5.09765625" style="2" customWidth="1"/>
    <col min="3" max="3" width="59.19921875" style="2" customWidth="1"/>
    <col min="4" max="4" width="11.69921875" style="3" customWidth="1"/>
    <col min="5" max="6" width="8.3984375" style="2" hidden="1" customWidth="1"/>
    <col min="7" max="7" width="10.8984375" style="2" customWidth="1"/>
    <col min="8" max="8" width="9.5" style="2" customWidth="1"/>
    <col min="9" max="16384" width="8.59765625" style="2"/>
  </cols>
  <sheetData>
    <row r="1" spans="2:6" x14ac:dyDescent="0.2">
      <c r="B1" s="72" t="s">
        <v>0</v>
      </c>
      <c r="C1" s="72"/>
      <c r="D1" s="72"/>
      <c r="E1" s="4"/>
      <c r="F1" s="5"/>
    </row>
    <row r="2" spans="2:6" x14ac:dyDescent="0.2">
      <c r="B2" s="73" t="s">
        <v>58</v>
      </c>
      <c r="C2" s="73"/>
      <c r="D2" s="73"/>
      <c r="E2" s="6"/>
      <c r="F2" s="5"/>
    </row>
    <row r="3" spans="2:6" x14ac:dyDescent="0.2">
      <c r="B3" s="74" t="s">
        <v>1</v>
      </c>
      <c r="C3" s="74"/>
      <c r="D3" s="74"/>
      <c r="E3" s="6"/>
      <c r="F3" s="5"/>
    </row>
    <row r="4" spans="2:6" x14ac:dyDescent="0.2">
      <c r="B4" s="75" t="s">
        <v>56</v>
      </c>
      <c r="C4" s="75"/>
      <c r="D4" s="75"/>
      <c r="E4" s="6"/>
      <c r="F4" s="5"/>
    </row>
    <row r="5" spans="2:6" ht="19.5" hidden="1" customHeight="1" x14ac:dyDescent="0.2">
      <c r="B5" s="7" t="s">
        <v>2</v>
      </c>
      <c r="C5" s="8">
        <v>40740.730000000003</v>
      </c>
      <c r="D5" s="9">
        <f>33500/0.27</f>
        <v>124074.07407407407</v>
      </c>
      <c r="E5" s="6"/>
      <c r="F5" s="5"/>
    </row>
    <row r="6" spans="2:6" s="10" customFormat="1" ht="18.75" customHeight="1" x14ac:dyDescent="0.2">
      <c r="B6" s="76" t="s">
        <v>57</v>
      </c>
      <c r="C6" s="77"/>
      <c r="D6" s="77"/>
      <c r="E6" s="11"/>
      <c r="F6" s="12"/>
    </row>
    <row r="7" spans="2:6" ht="18" customHeight="1" x14ac:dyDescent="0.25">
      <c r="B7" s="13" t="s">
        <v>3</v>
      </c>
      <c r="C7" s="14"/>
      <c r="D7" s="69"/>
      <c r="E7" s="6"/>
      <c r="F7" s="5"/>
    </row>
    <row r="8" spans="2:6" ht="17.25" customHeight="1" x14ac:dyDescent="0.25">
      <c r="B8" s="15" t="s">
        <v>4</v>
      </c>
      <c r="C8" s="16"/>
      <c r="D8" s="69"/>
      <c r="E8" s="6"/>
      <c r="F8" s="5"/>
    </row>
    <row r="9" spans="2:6" ht="17.25" customHeight="1" x14ac:dyDescent="0.2">
      <c r="B9" s="17" t="s">
        <v>5</v>
      </c>
      <c r="C9" s="16"/>
      <c r="D9" s="18"/>
      <c r="E9" s="6"/>
      <c r="F9" s="5"/>
    </row>
    <row r="10" spans="2:6" ht="18.75" customHeight="1" x14ac:dyDescent="0.25">
      <c r="B10" s="70" t="s">
        <v>6</v>
      </c>
      <c r="C10" s="70"/>
      <c r="D10" s="19" t="s">
        <v>7</v>
      </c>
      <c r="E10" s="6"/>
      <c r="F10" s="5"/>
    </row>
    <row r="11" spans="2:6" x14ac:dyDescent="0.25">
      <c r="B11" s="20"/>
      <c r="C11" s="21" t="s">
        <v>8</v>
      </c>
      <c r="D11" s="22"/>
      <c r="E11" s="6"/>
      <c r="F11" s="5"/>
    </row>
    <row r="12" spans="2:6" ht="30" customHeight="1" x14ac:dyDescent="0.2">
      <c r="B12" s="23">
        <v>1</v>
      </c>
      <c r="C12" s="24" t="s">
        <v>52</v>
      </c>
      <c r="D12" s="25" t="s">
        <v>9</v>
      </c>
      <c r="E12" s="6"/>
      <c r="F12" s="5"/>
    </row>
    <row r="13" spans="2:6" x14ac:dyDescent="0.2">
      <c r="B13" s="26">
        <v>2</v>
      </c>
      <c r="C13" s="27" t="s">
        <v>10</v>
      </c>
      <c r="D13" s="28"/>
      <c r="E13" s="6"/>
      <c r="F13" s="5"/>
    </row>
    <row r="14" spans="2:6" x14ac:dyDescent="0.2">
      <c r="B14" s="26">
        <v>3</v>
      </c>
      <c r="C14" s="27" t="s">
        <v>48</v>
      </c>
      <c r="D14" s="29"/>
      <c r="E14" s="6"/>
      <c r="F14" s="5"/>
    </row>
    <row r="15" spans="2:6" ht="25.5" x14ac:dyDescent="0.2">
      <c r="B15" s="26">
        <v>4</v>
      </c>
      <c r="C15" s="27" t="s">
        <v>49</v>
      </c>
      <c r="D15" s="29"/>
      <c r="E15" s="6"/>
      <c r="F15" s="5"/>
    </row>
    <row r="16" spans="2:6" x14ac:dyDescent="0.2">
      <c r="B16" s="26">
        <v>5</v>
      </c>
      <c r="C16" s="27" t="s">
        <v>11</v>
      </c>
      <c r="D16" s="29"/>
      <c r="E16" s="6"/>
      <c r="F16" s="5"/>
    </row>
    <row r="17" spans="2:7" x14ac:dyDescent="0.2">
      <c r="B17" s="26">
        <v>6</v>
      </c>
      <c r="C17" s="27" t="s">
        <v>12</v>
      </c>
      <c r="D17" s="29"/>
      <c r="E17" s="6"/>
      <c r="F17" s="5"/>
    </row>
    <row r="18" spans="2:7" x14ac:dyDescent="0.2">
      <c r="B18" s="26">
        <v>7</v>
      </c>
      <c r="C18" s="30" t="s">
        <v>13</v>
      </c>
      <c r="D18" s="31" t="s">
        <v>14</v>
      </c>
      <c r="E18" s="6"/>
      <c r="F18" s="5"/>
    </row>
    <row r="19" spans="2:7" x14ac:dyDescent="0.2">
      <c r="B19" s="32" t="s">
        <v>15</v>
      </c>
      <c r="C19" s="27" t="s">
        <v>16</v>
      </c>
      <c r="D19" s="29"/>
      <c r="E19" s="6"/>
      <c r="F19" s="5"/>
    </row>
    <row r="20" spans="2:7" x14ac:dyDescent="0.2">
      <c r="B20" s="32" t="s">
        <v>17</v>
      </c>
      <c r="C20" s="27" t="s">
        <v>18</v>
      </c>
      <c r="D20" s="29"/>
      <c r="E20" s="6"/>
      <c r="F20" s="5"/>
    </row>
    <row r="21" spans="2:7" x14ac:dyDescent="0.2">
      <c r="B21" s="33">
        <v>8</v>
      </c>
      <c r="C21" s="27" t="s">
        <v>19</v>
      </c>
      <c r="D21" s="29"/>
      <c r="E21" s="6"/>
      <c r="F21" s="5"/>
    </row>
    <row r="22" spans="2:7" x14ac:dyDescent="0.2">
      <c r="B22" s="33">
        <v>9</v>
      </c>
      <c r="C22" s="27" t="s">
        <v>20</v>
      </c>
      <c r="D22" s="29"/>
      <c r="E22" s="6"/>
      <c r="F22" s="5"/>
    </row>
    <row r="23" spans="2:7" x14ac:dyDescent="0.2">
      <c r="B23" s="26">
        <v>10</v>
      </c>
      <c r="C23" s="34" t="s">
        <v>21</v>
      </c>
      <c r="D23" s="35">
        <f>SUM(D12:D22)</f>
        <v>0</v>
      </c>
      <c r="E23" s="6"/>
      <c r="F23" s="5"/>
      <c r="G23" s="36"/>
    </row>
    <row r="24" spans="2:7" x14ac:dyDescent="0.2">
      <c r="B24" s="37"/>
      <c r="C24" s="38" t="s">
        <v>22</v>
      </c>
      <c r="D24" s="39"/>
      <c r="E24" s="6"/>
      <c r="F24" s="5"/>
    </row>
    <row r="25" spans="2:7" x14ac:dyDescent="0.2">
      <c r="B25" s="26">
        <v>11</v>
      </c>
      <c r="C25" s="27" t="s">
        <v>47</v>
      </c>
      <c r="D25" s="25">
        <f>D23*0.1</f>
        <v>0</v>
      </c>
      <c r="E25" s="6"/>
      <c r="F25" s="5"/>
    </row>
    <row r="26" spans="2:7" x14ac:dyDescent="0.2">
      <c r="B26" s="26">
        <v>12</v>
      </c>
      <c r="C26" s="27"/>
      <c r="D26" s="25"/>
      <c r="E26" s="6"/>
      <c r="F26" s="5"/>
    </row>
    <row r="27" spans="2:7" x14ac:dyDescent="0.2">
      <c r="B27" s="26">
        <v>13</v>
      </c>
      <c r="C27" s="27"/>
      <c r="D27" s="25"/>
      <c r="E27" s="6"/>
      <c r="F27" s="5"/>
    </row>
    <row r="28" spans="2:7" x14ac:dyDescent="0.2">
      <c r="B28" s="26">
        <v>14</v>
      </c>
      <c r="C28" s="27" t="s">
        <v>53</v>
      </c>
      <c r="D28" s="78"/>
      <c r="E28" s="6"/>
      <c r="F28" s="5"/>
      <c r="G28" s="36"/>
    </row>
    <row r="29" spans="2:7" x14ac:dyDescent="0.2">
      <c r="B29" s="26">
        <v>15</v>
      </c>
      <c r="C29" s="27" t="s">
        <v>23</v>
      </c>
      <c r="D29" s="25">
        <f>0.0765*D23</f>
        <v>0</v>
      </c>
      <c r="E29" s="6">
        <f>0.0765*(D23-D14-D15-D16-D17)</f>
        <v>0</v>
      </c>
      <c r="F29" s="5" t="e">
        <f>0.0765*(#REF!-#REF!-#REF!-#REF!-#REF!)</f>
        <v>#REF!</v>
      </c>
    </row>
    <row r="30" spans="2:7" x14ac:dyDescent="0.2">
      <c r="B30" s="26"/>
      <c r="C30" s="40" t="s">
        <v>24</v>
      </c>
      <c r="D30" s="41"/>
      <c r="E30" s="6"/>
      <c r="F30" s="5"/>
    </row>
    <row r="31" spans="2:7" x14ac:dyDescent="0.2">
      <c r="B31" s="26">
        <v>16</v>
      </c>
      <c r="C31" s="42" t="s">
        <v>25</v>
      </c>
      <c r="D31" s="25"/>
      <c r="E31" s="6"/>
      <c r="F31" s="5"/>
    </row>
    <row r="32" spans="2:7" x14ac:dyDescent="0.2">
      <c r="B32" s="26">
        <v>17</v>
      </c>
      <c r="C32" s="42" t="s">
        <v>26</v>
      </c>
      <c r="D32" s="25"/>
      <c r="E32" s="6"/>
      <c r="F32" s="5"/>
    </row>
    <row r="33" spans="2:6" x14ac:dyDescent="0.2">
      <c r="B33" s="26">
        <v>18</v>
      </c>
      <c r="C33" s="42" t="s">
        <v>27</v>
      </c>
      <c r="D33" s="25"/>
      <c r="E33" s="6"/>
      <c r="F33" s="5"/>
    </row>
    <row r="34" spans="2:6" x14ac:dyDescent="0.2">
      <c r="B34" s="26">
        <v>19</v>
      </c>
      <c r="C34" s="43" t="s">
        <v>28</v>
      </c>
      <c r="D34" s="25"/>
      <c r="E34" s="6"/>
      <c r="F34" s="5"/>
    </row>
    <row r="35" spans="2:6" x14ac:dyDescent="0.2">
      <c r="B35" s="26">
        <v>20</v>
      </c>
      <c r="C35" s="44" t="s">
        <v>29</v>
      </c>
      <c r="D35" s="45">
        <f>SUM(D25:D34)</f>
        <v>0</v>
      </c>
      <c r="E35" s="6"/>
      <c r="F35" s="5"/>
    </row>
    <row r="36" spans="2:6" x14ac:dyDescent="0.2">
      <c r="B36" s="71" t="s">
        <v>30</v>
      </c>
      <c r="C36" s="71"/>
      <c r="D36" s="46"/>
      <c r="E36" s="6"/>
      <c r="F36" s="5"/>
    </row>
    <row r="37" spans="2:6" x14ac:dyDescent="0.2">
      <c r="B37" s="26">
        <v>21</v>
      </c>
      <c r="C37" s="30" t="s">
        <v>31</v>
      </c>
      <c r="D37" s="47"/>
      <c r="E37" s="6"/>
      <c r="F37" s="5"/>
    </row>
    <row r="38" spans="2:6" x14ac:dyDescent="0.2">
      <c r="B38" s="26">
        <v>22</v>
      </c>
      <c r="C38" s="27" t="s">
        <v>50</v>
      </c>
      <c r="D38" s="25"/>
      <c r="E38" s="6"/>
      <c r="F38" s="5"/>
    </row>
    <row r="39" spans="2:6" x14ac:dyDescent="0.2">
      <c r="B39" s="26">
        <v>23</v>
      </c>
      <c r="C39" s="30" t="s">
        <v>32</v>
      </c>
      <c r="D39" s="25"/>
      <c r="E39" s="6"/>
      <c r="F39" s="5"/>
    </row>
    <row r="40" spans="2:6" x14ac:dyDescent="0.2">
      <c r="B40" s="26">
        <v>24</v>
      </c>
      <c r="C40" s="30" t="s">
        <v>33</v>
      </c>
      <c r="D40" s="25"/>
      <c r="E40" s="6"/>
      <c r="F40" s="5"/>
    </row>
    <row r="41" spans="2:6" x14ac:dyDescent="0.2">
      <c r="B41" s="26">
        <v>25</v>
      </c>
      <c r="C41" s="27" t="s">
        <v>34</v>
      </c>
      <c r="D41" s="25"/>
      <c r="E41" s="6"/>
      <c r="F41" s="5"/>
    </row>
    <row r="42" spans="2:6" x14ac:dyDescent="0.2">
      <c r="B42" s="26">
        <v>26</v>
      </c>
      <c r="C42" s="30" t="s">
        <v>35</v>
      </c>
      <c r="D42" s="48"/>
      <c r="E42" s="6"/>
      <c r="F42" s="5"/>
    </row>
    <row r="43" spans="2:6" x14ac:dyDescent="0.2">
      <c r="B43" s="33">
        <v>27</v>
      </c>
      <c r="C43" s="44" t="s">
        <v>36</v>
      </c>
      <c r="D43" s="35">
        <f>SUM(D37:D42)</f>
        <v>0</v>
      </c>
      <c r="E43" s="6"/>
      <c r="F43" s="5"/>
    </row>
    <row r="44" spans="2:6" x14ac:dyDescent="0.2">
      <c r="B44" s="33">
        <v>28</v>
      </c>
      <c r="C44" s="49" t="s">
        <v>37</v>
      </c>
      <c r="D44" s="35">
        <f>D23+D35+D43</f>
        <v>0</v>
      </c>
      <c r="E44" s="6"/>
      <c r="F44" s="5"/>
    </row>
    <row r="45" spans="2:6" x14ac:dyDescent="0.2">
      <c r="B45" s="33">
        <v>29</v>
      </c>
      <c r="C45" s="50" t="s">
        <v>38</v>
      </c>
      <c r="D45" s="51"/>
      <c r="E45" s="6"/>
      <c r="F45" s="5"/>
    </row>
    <row r="46" spans="2:6" x14ac:dyDescent="0.2">
      <c r="B46" s="52">
        <v>30</v>
      </c>
      <c r="C46" s="27" t="s">
        <v>54</v>
      </c>
      <c r="D46" s="53" t="s">
        <v>39</v>
      </c>
      <c r="E46" s="6"/>
      <c r="F46" s="5"/>
    </row>
    <row r="47" spans="2:6" x14ac:dyDescent="0.2">
      <c r="B47" s="52">
        <v>31</v>
      </c>
      <c r="C47" s="50" t="s">
        <v>55</v>
      </c>
      <c r="D47" s="31" t="s">
        <v>40</v>
      </c>
      <c r="E47" s="6"/>
      <c r="F47" s="5"/>
    </row>
    <row r="48" spans="2:6" x14ac:dyDescent="0.2">
      <c r="B48" s="52">
        <v>32</v>
      </c>
      <c r="C48" s="50" t="s">
        <v>41</v>
      </c>
      <c r="D48" s="31" t="s">
        <v>9</v>
      </c>
      <c r="E48" s="6"/>
      <c r="F48" s="5"/>
    </row>
    <row r="49" spans="2:6" x14ac:dyDescent="0.2">
      <c r="B49" s="52">
        <v>33</v>
      </c>
      <c r="C49" s="50" t="s">
        <v>42</v>
      </c>
      <c r="D49" s="54"/>
      <c r="E49" s="6"/>
      <c r="F49" s="5"/>
    </row>
    <row r="50" spans="2:6" x14ac:dyDescent="0.2">
      <c r="B50" s="55">
        <v>34</v>
      </c>
      <c r="C50" s="56" t="s">
        <v>43</v>
      </c>
      <c r="D50" s="57"/>
      <c r="E50" s="6"/>
      <c r="F50" s="5"/>
    </row>
    <row r="51" spans="2:6" x14ac:dyDescent="0.2">
      <c r="B51" s="58">
        <v>35</v>
      </c>
      <c r="C51" s="59" t="s">
        <v>44</v>
      </c>
      <c r="D51" s="60"/>
      <c r="E51" s="6"/>
      <c r="F51" s="5"/>
    </row>
    <row r="52" spans="2:6" x14ac:dyDescent="0.2">
      <c r="B52" s="61" t="s">
        <v>9</v>
      </c>
      <c r="C52" s="62"/>
      <c r="D52" s="63"/>
      <c r="E52" s="5"/>
      <c r="F52" s="5"/>
    </row>
    <row r="53" spans="2:6" ht="19.5" customHeight="1" x14ac:dyDescent="0.2">
      <c r="C53" s="67" t="s">
        <v>45</v>
      </c>
      <c r="D53" s="64" t="s">
        <v>9</v>
      </c>
    </row>
    <row r="54" spans="2:6" x14ac:dyDescent="0.2">
      <c r="C54" s="67" t="s">
        <v>46</v>
      </c>
      <c r="D54" s="65" t="s">
        <v>9</v>
      </c>
    </row>
    <row r="55" spans="2:6" x14ac:dyDescent="0.2">
      <c r="C55" s="68" t="s">
        <v>51</v>
      </c>
    </row>
    <row r="56" spans="2:6" x14ac:dyDescent="0.2">
      <c r="C56" s="66"/>
    </row>
    <row r="57" spans="2:6" x14ac:dyDescent="0.2">
      <c r="B57" s="1" t="s">
        <v>9</v>
      </c>
      <c r="C57" s="1"/>
    </row>
    <row r="58" spans="2:6" ht="19.5" customHeight="1" x14ac:dyDescent="0.2">
      <c r="C58" s="1"/>
    </row>
    <row r="59" spans="2:6" x14ac:dyDescent="0.2">
      <c r="C59" s="1"/>
    </row>
    <row r="60" spans="2:6" x14ac:dyDescent="0.2">
      <c r="C60" s="1"/>
    </row>
  </sheetData>
  <mergeCells count="8">
    <mergeCell ref="D7:D8"/>
    <mergeCell ref="B10:C10"/>
    <mergeCell ref="B36:C36"/>
    <mergeCell ref="B1:D1"/>
    <mergeCell ref="B2:D2"/>
    <mergeCell ref="B3:D3"/>
    <mergeCell ref="B4:D4"/>
    <mergeCell ref="B6:D6"/>
  </mergeCells>
  <hyperlinks>
    <hyperlink ref="C55" r:id="rId1" xr:uid="{37B06DE7-CA54-406B-84B1-104E28C2C1F3}"/>
  </hyperlinks>
  <printOptions horizontalCentered="1" gridLines="1"/>
  <pageMargins left="0.75" right="0.75" top="1" bottom="1" header="0.511811023622047" footer="0.5"/>
  <pageSetup scale="69" orientation="portrait" horizontalDpi="300" verticalDpi="300"/>
  <headerFooter>
    <oddFooter>&amp;L&amp;"Arial,Narrow"&amp;F&amp;R&amp;P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985A-D44A-9548-830D-F4372B62968C}">
  <dimension ref="A1"/>
  <sheetViews>
    <sheetView workbookViewId="0"/>
  </sheetViews>
  <sheetFormatPr defaultColWidth="11.1992187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4DE5210AB314790BFF0D0676F3949" ma:contentTypeVersion="12" ma:contentTypeDescription="Create a new document." ma:contentTypeScope="" ma:versionID="23736c1038a6bb38cd1de1ed1a576a90">
  <xsd:schema xmlns:xsd="http://www.w3.org/2001/XMLSchema" xmlns:xs="http://www.w3.org/2001/XMLSchema" xmlns:p="http://schemas.microsoft.com/office/2006/metadata/properties" xmlns:ns2="687a7b31-e698-4d44-ba95-e2daedca73db" xmlns:ns3="a37c039e-a8fc-4f72-bf2d-a4410175cd0f" targetNamespace="http://schemas.microsoft.com/office/2006/metadata/properties" ma:root="true" ma:fieldsID="4a2d5cccbad1c6f53bfcbb6f39f7caca" ns2:_="" ns3:_="">
    <xsd:import namespace="687a7b31-e698-4d44-ba95-e2daedca73db"/>
    <xsd:import namespace="a37c039e-a8fc-4f72-bf2d-a4410175c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a7b31-e698-4d44-ba95-e2daedca7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31a9077-1748-4a23-9626-53695b210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c039e-a8fc-4f72-bf2d-a4410175cd0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beb5750-7d56-4f38-868e-9988de3ab810}" ma:internalName="TaxCatchAll" ma:showField="CatchAllData" ma:web="a37c039e-a8fc-4f72-bf2d-a4410175cd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a7b31-e698-4d44-ba95-e2daedca73db">
      <Terms xmlns="http://schemas.microsoft.com/office/infopath/2007/PartnerControls"/>
    </lcf76f155ced4ddcb4097134ff3c332f>
    <TaxCatchAll xmlns="a37c039e-a8fc-4f72-bf2d-a4410175cd0f" xsi:nil="true"/>
  </documentManagement>
</p:properties>
</file>

<file path=customXml/itemProps1.xml><?xml version="1.0" encoding="utf-8"?>
<ds:datastoreItem xmlns:ds="http://schemas.openxmlformats.org/officeDocument/2006/customXml" ds:itemID="{E1AC5A70-E40E-49FD-8701-AC9818E2B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a7b31-e698-4d44-ba95-e2daedca73db"/>
    <ds:schemaRef ds:uri="a37c039e-a8fc-4f72-bf2d-a4410175c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7EBC90-6871-4BCC-AE64-4B01F3E13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829B7-85DA-4650-87A3-BFB02D42F169}">
  <ds:schemaRefs>
    <ds:schemaRef ds:uri="http://schemas.microsoft.com/office/2006/metadata/properties"/>
    <ds:schemaRef ds:uri="http://schemas.microsoft.com/office/infopath/2007/PartnerControls"/>
    <ds:schemaRef ds:uri="687a7b31-e698-4d44-ba95-e2daedca73db"/>
    <ds:schemaRef ds:uri="a37c039e-a8fc-4f72-bf2d-a4410175cd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full time</vt:lpstr>
      <vt:lpstr>Sheet1</vt:lpstr>
      <vt:lpstr>MAXDUES</vt:lpstr>
      <vt:lpstr>MINDUES</vt:lpstr>
      <vt:lpstr>'full time'!Print_Area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Wilson</dc:creator>
  <cp:keywords/>
  <dc:description/>
  <cp:lastModifiedBy>Dina Bickel</cp:lastModifiedBy>
  <cp:revision>1</cp:revision>
  <dcterms:created xsi:type="dcterms:W3CDTF">2016-08-11T18:37:27Z</dcterms:created>
  <dcterms:modified xsi:type="dcterms:W3CDTF">2026-09-09T15:46:13Z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0x01010059B4DE5210AB314790BFF0D0676F3949</vt:lpwstr>
  </property>
  <property fmtid="{D5CDD505-2E9C-101B-9397-08002B2CF9AE}" pid="4" name="TriggerFlowInfo">
    <vt:lpwstr/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