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thepresbytery.sharepoint.com/sites/COM/Shared Documents/COM 2020/CC-COM COORDINATION COMMISSION/CCAA COM Forms/"/>
    </mc:Choice>
  </mc:AlternateContent>
  <xr:revisionPtr revIDLastSave="12" documentId="8_{A5D3E6BB-D673-400D-B497-F20FAC0C0F18}" xr6:coauthVersionLast="47" xr6:coauthVersionMax="47" xr10:uidLastSave="{AC878EDA-98CE-4A95-A15D-2574A7D57044}"/>
  <bookViews>
    <workbookView xWindow="28680" yWindow="15" windowWidth="29040" windowHeight="15720" tabRatio="500" xr2:uid="{00000000-000D-0000-FFFF-FFFF00000000}"/>
  </bookViews>
  <sheets>
    <sheet name="full time" sheetId="1" r:id="rId1"/>
    <sheet name="Sheet1" sheetId="2" r:id="rId2"/>
  </sheets>
  <definedNames>
    <definedName name="MAXDUES">'full time'!$D$5</definedName>
    <definedName name="MINDUES">'full time'!$C$5</definedName>
    <definedName name="_xlnm.Print_Area" localSheetId="0">'full time'!$B$1:$D$53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43" i="1" l="1"/>
  <c r="F29" i="1"/>
  <c r="D23" i="1"/>
  <c r="D5" i="1"/>
  <c r="D29" i="1" l="1"/>
  <c r="E29" i="1"/>
  <c r="D25" i="1"/>
  <c r="D35" i="1" l="1"/>
  <c r="D44" i="1" s="1"/>
</calcChain>
</file>

<file path=xl/sharedStrings.xml><?xml version="1.0" encoding="utf-8"?>
<sst xmlns="http://schemas.openxmlformats.org/spreadsheetml/2006/main" count="64" uniqueCount="60">
  <si>
    <t>National Capital Presbytery</t>
  </si>
  <si>
    <t>Minimum Salary Calculation - annual basis (Approved —)</t>
  </si>
  <si>
    <t>Pastor with Housing Allowance</t>
  </si>
  <si>
    <t>Instructions:  Enter data in the grey boxes  as applicable</t>
  </si>
  <si>
    <t>Constants</t>
  </si>
  <si>
    <t>Pastor:</t>
  </si>
  <si>
    <t>Church:</t>
  </si>
  <si>
    <t>Date:</t>
  </si>
  <si>
    <t>COMPENSATION</t>
  </si>
  <si>
    <t>Annualized</t>
  </si>
  <si>
    <t>EFFECTIVE SALARY</t>
  </si>
  <si>
    <t xml:space="preserve"> </t>
  </si>
  <si>
    <t>Housing Allowance (from line 58 may override with higher amount)</t>
  </si>
  <si>
    <t>Optional pre-tax salary reduction - health FSA ($2,750 maximum)</t>
  </si>
  <si>
    <t>Optional pre-tax salary reduction - dependent care FSA ($5,000 maximum)</t>
  </si>
  <si>
    <t>Is minister enrolled in Social Security?  (Yes/No)</t>
  </si>
  <si>
    <t>yes</t>
  </si>
  <si>
    <t>7a</t>
  </si>
  <si>
    <r>
      <rPr>
        <sz val="10"/>
        <color rgb="FF000000"/>
        <rFont val="Calibri"/>
        <family val="2"/>
        <charset val="1"/>
      </rPr>
      <t>If Box D7 is Yes:  SECA (Social Security) Tax Allowance</t>
    </r>
    <r>
      <rPr>
        <i/>
        <sz val="10"/>
        <color rgb="FF000000"/>
        <rFont val="Calibri"/>
        <family val="2"/>
        <charset val="1"/>
      </rPr>
      <t xml:space="preserve"> in excess of 50% of SECA tax obligation</t>
    </r>
  </si>
  <si>
    <t>7b</t>
  </si>
  <si>
    <t>If Box D7 is No:  Allowance in place of SECA</t>
  </si>
  <si>
    <t>Other (optional medical, dental reimbursement) - Identify</t>
  </si>
  <si>
    <t xml:space="preserve">Other, continued - Identify </t>
  </si>
  <si>
    <t>Subtotal: Effective Salary (lines 1-9)</t>
  </si>
  <si>
    <t>REQUIRED BENEFITS</t>
  </si>
  <si>
    <t>Medical Dues (see note 1 below)</t>
  </si>
  <si>
    <t>Employer's portion of SECA Tax (7.65% of Line 10)</t>
  </si>
  <si>
    <t>OPTIONAL BENEFITS</t>
  </si>
  <si>
    <t>Dental Insurance</t>
  </si>
  <si>
    <t>Group Term Life Insurance</t>
  </si>
  <si>
    <r>
      <rPr>
        <sz val="10"/>
        <color rgb="FF000000"/>
        <rFont val="Calibri"/>
        <family val="2"/>
        <charset val="1"/>
      </rPr>
      <t xml:space="preserve">Other Deferred Income [Employer </t>
    </r>
    <r>
      <rPr>
        <b/>
        <sz val="10"/>
        <color rgb="FF000000"/>
        <rFont val="Calibri"/>
        <family val="2"/>
        <charset val="1"/>
      </rPr>
      <t>matching</t>
    </r>
    <r>
      <rPr>
        <sz val="10"/>
        <color rgb="FF000000"/>
        <rFont val="Calibri"/>
        <family val="2"/>
        <charset val="1"/>
      </rPr>
      <t xml:space="preserve"> contributions to PCUSA 403(b)(9)]</t>
    </r>
  </si>
  <si>
    <t>Group Plan Health Reimbursement Account</t>
  </si>
  <si>
    <t>Subtotal: Benefits (lines 11-19)</t>
  </si>
  <si>
    <t>REIMBURSED EXPENSES/ALLOWANCES</t>
  </si>
  <si>
    <t>Auto/Travel Reimbursement (current IRS business rate)</t>
  </si>
  <si>
    <t>Books</t>
  </si>
  <si>
    <t>Technology and Communications Allowance</t>
  </si>
  <si>
    <t>Professional Expenses Allowance</t>
  </si>
  <si>
    <t>Other, continued - Identify</t>
  </si>
  <si>
    <t>Subtotal: Reimbursed Expenses/Allowances (lines 17-24)</t>
  </si>
  <si>
    <t>TOTAL COMPENSATION, BENEFITS, AND EXPENSES</t>
  </si>
  <si>
    <t>Technology Agreements</t>
  </si>
  <si>
    <t>Vacation - minimum one month (30 days, including 4 Sundays)</t>
  </si>
  <si>
    <t>1 month</t>
  </si>
  <si>
    <t>Study Leave - minimum 2 weeks (14 days, including 2 Sundays)</t>
  </si>
  <si>
    <t>2 weeks</t>
  </si>
  <si>
    <t>Provision for a minimum 12 weeks paid family medical leave (G-2.0804)</t>
  </si>
  <si>
    <t>Other Leave (Military, Sabbatical, etc.)</t>
  </si>
  <si>
    <t>Person to contact regarding this form:</t>
  </si>
  <si>
    <t>Phone:</t>
  </si>
  <si>
    <t>minimum  HUD 3BR monthly rental rate*</t>
  </si>
  <si>
    <t xml:space="preserve">minimum allowance =12 months HUD rent </t>
  </si>
  <si>
    <t>Note 1</t>
  </si>
  <si>
    <t xml:space="preserve">Pension Benefit Dues (10% of line 10) </t>
  </si>
  <si>
    <t>Annual Cash Salary (full amount of cash paid per annum)  minimum=$43,798</t>
  </si>
  <si>
    <t>Employee's contributions to 403(b)(9) plan (optional)</t>
  </si>
  <si>
    <t>Employer's contributions to 403(b) plan, TSA, equity allowance (not including matching contributions) (opitional)</t>
  </si>
  <si>
    <r>
      <t xml:space="preserve">Choose one of the following...
</t>
    </r>
    <r>
      <rPr>
        <b/>
        <sz val="12"/>
        <color rgb="FF000000"/>
        <rFont val="Calibri"/>
        <family val="2"/>
        <charset val="1"/>
      </rPr>
      <t xml:space="preserve">
Congregational Pastors Plan</t>
    </r>
    <r>
      <rPr>
        <sz val="12"/>
        <color rgb="FF000000"/>
        <rFont val="Calibri"/>
        <family val="2"/>
        <charset val="1"/>
      </rPr>
      <t xml:space="preserve">: Churches </t>
    </r>
    <r>
      <rPr>
        <u/>
        <sz val="12"/>
        <color rgb="FF000000"/>
        <rFont val="Calibri"/>
        <family val="2"/>
        <charset val="1"/>
      </rPr>
      <t>must</t>
    </r>
    <r>
      <rPr>
        <sz val="12"/>
        <color rgb="FF000000"/>
        <rFont val="Calibri"/>
        <family val="2"/>
        <charset val="1"/>
      </rPr>
      <t xml:space="preserve"> pay 17.5% of Line 10 for medical benefits for the minister. Churches are required to </t>
    </r>
    <r>
      <rPr>
        <u/>
        <sz val="12"/>
        <color rgb="FF000000"/>
        <rFont val="Calibri"/>
        <family val="2"/>
        <charset val="1"/>
      </rPr>
      <t>offer</t>
    </r>
    <r>
      <rPr>
        <sz val="12"/>
        <color rgb="FF000000"/>
        <rFont val="Calibri"/>
        <family val="2"/>
        <charset val="1"/>
      </rPr>
      <t xml:space="preserve"> at least 90% of the cost of additional family medical benefits through the Board of Pensions. Family coverage may be waived by the minister. Death and Disability dues included in plan
</t>
    </r>
    <r>
      <rPr>
        <b/>
        <sz val="12"/>
        <color rgb="FF000000"/>
        <rFont val="Calibri"/>
        <family val="2"/>
        <charset val="1"/>
      </rPr>
      <t>Transitional Pastors Participation Plan</t>
    </r>
    <r>
      <rPr>
        <sz val="12"/>
        <color rgb="FF000000"/>
        <rFont val="Calibri"/>
        <family val="2"/>
        <charset val="1"/>
      </rPr>
      <t xml:space="preserve">: If the minister was enrolled in the Pastors Participation plan as of December 31, 2024, medical benefits for the </t>
    </r>
    <r>
      <rPr>
        <u/>
        <sz val="12"/>
        <color rgb="FF000000"/>
        <rFont val="Calibri"/>
        <family val="2"/>
        <charset val="1"/>
      </rPr>
      <t xml:space="preserve">minister and family </t>
    </r>
    <r>
      <rPr>
        <sz val="12"/>
        <color rgb="FF000000"/>
        <rFont val="Calibri"/>
        <family val="2"/>
        <charset val="1"/>
      </rPr>
      <t xml:space="preserve">may be provided through the Transitional Pastor’s Participation plan at a cost of 37% of Line 10. Dues for this plan are paid entirely by the employer, and will increase in  2027. This plan will sunset after 2027. Death and Disability dues included in the plan.  </t>
    </r>
  </si>
  <si>
    <t>Continuing Education/Professional Development (minimum of $1000)</t>
  </si>
  <si>
    <t>*Use this link to determine the HUD Fair Market Rent (FMRs) for the DC Metro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</si>
</sst>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_(* #,##0.00_);_(* \(#,##0.00\);_(* \-??_);_(@_)"/>
  </numFmts>
  <fonts count="20" x14ac:knownFonts="1">
    <font>
      <sz val="12"/>
      <color rgb="FF000000"/>
      <name val="Verdana"/>
      <charset val="1"/>
    </font>
    <font>
      <sz val="12"/>
      <color rgb="FF000000"/>
      <name val="Calibri"/>
      <family val="2"/>
      <charset val="1"/>
    </font>
    <font>
      <b/>
      <sz val="12"/>
      <name val="Calibri"/>
      <family val="2"/>
      <charset val="1"/>
    </font>
    <font>
      <b/>
      <sz val="10"/>
      <name val="Calibri"/>
      <family val="2"/>
      <charset val="1"/>
    </font>
    <font>
      <sz val="9"/>
      <name val="Calibri"/>
      <family val="2"/>
      <charset val="1"/>
    </font>
    <font>
      <sz val="10"/>
      <name val="Calibri"/>
      <family val="2"/>
      <charset val="1"/>
    </font>
    <font>
      <sz val="12"/>
      <color theme="0"/>
      <name val="Calibri"/>
      <family val="2"/>
      <charset val="1"/>
    </font>
    <font>
      <b/>
      <sz val="10"/>
      <color theme="0"/>
      <name val="Calibri"/>
      <family val="2"/>
      <charset val="1"/>
    </font>
    <font>
      <b/>
      <sz val="12"/>
      <color rgb="FF000000"/>
      <name val="Calibri"/>
      <family val="2"/>
      <charset val="1"/>
    </font>
    <font>
      <sz val="10"/>
      <color rgb="FF000000"/>
      <name val="Calibri"/>
      <family val="2"/>
      <charset val="1"/>
    </font>
    <font>
      <sz val="12"/>
      <color rgb="FF000000"/>
      <name val="Verdana"/>
      <family val="2"/>
      <charset val="1"/>
    </font>
    <font>
      <b/>
      <sz val="11"/>
      <color rgb="FF000000"/>
      <name val="Calibri"/>
      <family val="2"/>
      <charset val="1"/>
    </font>
    <font>
      <b/>
      <sz val="10"/>
      <color rgb="FF000000"/>
      <name val="Calibri"/>
      <family val="2"/>
      <charset val="1"/>
    </font>
    <font>
      <i/>
      <sz val="10"/>
      <color rgb="FF000000"/>
      <name val="Calibri"/>
      <family val="2"/>
      <charset val="1"/>
    </font>
    <font>
      <sz val="11"/>
      <color rgb="FF000000"/>
      <name val="Calibri"/>
      <family val="2"/>
      <charset val="1"/>
    </font>
    <font>
      <sz val="9"/>
      <color rgb="FF000000"/>
      <name val="Calibri"/>
      <family val="2"/>
      <charset val="1"/>
    </font>
    <font>
      <u/>
      <sz val="12"/>
      <color theme="10"/>
      <name val="Verdana"/>
      <family val="2"/>
      <charset val="1"/>
    </font>
    <font>
      <u/>
      <sz val="12"/>
      <color rgb="FF000000"/>
      <name val="Calibri"/>
      <family val="2"/>
      <charset val="1"/>
    </font>
    <font>
      <sz val="12"/>
      <color rgb="FF000000"/>
      <name val="Verdana"/>
      <family val="2"/>
    </font>
    <font>
      <b/>
      <u/>
      <sz val="12"/>
      <color theme="10"/>
      <name val="Calibri"/>
      <family val="2"/>
      <scheme val="minor"/>
    </font>
  </fonts>
  <fills count="6">
    <fill>
      <patternFill patternType="none"/>
    </fill>
    <fill>
      <patternFill patternType="gray125"/>
    </fill>
    <fill>
      <patternFill patternType="solid">
        <fgColor rgb="FFFFFFFF"/>
        <bgColor rgb="FFE7E6E6"/>
      </patternFill>
    </fill>
    <fill>
      <patternFill patternType="solid">
        <fgColor theme="2"/>
        <bgColor rgb="FFD9D9D9"/>
      </patternFill>
    </fill>
    <fill>
      <patternFill patternType="solid">
        <fgColor rgb="FFFFFF00"/>
        <bgColor rgb="FFFFFF00"/>
      </patternFill>
    </fill>
    <fill>
      <patternFill patternType="solid">
        <fgColor theme="0" tint="-0.14999847407452621"/>
        <bgColor rgb="FFE7E6E6"/>
      </patternFill>
    </fill>
  </fills>
  <borders count="32">
    <border>
      <left/>
      <right/>
      <top/>
      <bottom/>
      <diagonal/>
    </border>
    <border>
      <left style="medium">
        <color auto="1"/>
      </left>
      <right style="medium">
        <color auto="1"/>
      </right>
      <top style="medium">
        <color auto="1"/>
      </top>
      <bottom style="thin">
        <color rgb="FFC0C0C0"/>
      </bottom>
      <diagonal/>
    </border>
    <border>
      <left/>
      <right style="thin">
        <color rgb="FFAAAAAA"/>
      </right>
      <top style="thin">
        <color rgb="FFAAAAAA"/>
      </top>
      <bottom/>
      <diagonal/>
    </border>
    <border>
      <left style="medium">
        <color auto="1"/>
      </left>
      <right style="medium">
        <color auto="1"/>
      </right>
      <top style="thin">
        <color rgb="FFC0C0C0"/>
      </top>
      <bottom style="thin">
        <color rgb="FFC0C0C0"/>
      </bottom>
      <diagonal/>
    </border>
    <border>
      <left/>
      <right style="thin">
        <color rgb="FFAAAAAA"/>
      </right>
      <top/>
      <bottom/>
      <diagonal/>
    </border>
    <border>
      <left style="medium">
        <color auto="1"/>
      </left>
      <right style="medium">
        <color auto="1"/>
      </right>
      <top style="thin">
        <color rgb="FFC0C0C0"/>
      </top>
      <bottom/>
      <diagonal/>
    </border>
    <border>
      <left style="medium">
        <color auto="1"/>
      </left>
      <right style="medium">
        <color auto="1"/>
      </right>
      <top style="medium">
        <color auto="1"/>
      </top>
      <bottom/>
      <diagonal/>
    </border>
    <border>
      <left style="medium">
        <color auto="1"/>
      </left>
      <right style="thin">
        <color rgb="FFC0C0C0"/>
      </right>
      <top/>
      <bottom style="medium">
        <color rgb="FF0432FF"/>
      </bottom>
      <diagonal/>
    </border>
    <border>
      <left style="thin">
        <color rgb="FFC0C0C0"/>
      </left>
      <right style="thin">
        <color rgb="FFC0C0C0"/>
      </right>
      <top/>
      <bottom/>
      <diagonal/>
    </border>
    <border>
      <left style="thin">
        <color rgb="FFC0C0C0"/>
      </left>
      <right style="medium">
        <color auto="1"/>
      </right>
      <top/>
      <bottom/>
      <diagonal/>
    </border>
    <border>
      <left style="medium">
        <color auto="1"/>
      </left>
      <right style="medium">
        <color auto="1"/>
      </right>
      <top/>
      <bottom/>
      <diagonal/>
    </border>
    <border>
      <left style="thin">
        <color rgb="FFAAAAAA"/>
      </left>
      <right style="thin">
        <color auto="1"/>
      </right>
      <top/>
      <bottom/>
      <diagonal/>
    </border>
    <border>
      <left style="medium">
        <color auto="1"/>
      </left>
      <right/>
      <top style="medium">
        <color auto="1"/>
      </top>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style="medium">
        <color auto="1"/>
      </left>
      <right style="thin">
        <color rgb="FFC0C0C0"/>
      </right>
      <top style="thin">
        <color auto="1"/>
      </top>
      <bottom/>
      <diagonal/>
    </border>
    <border>
      <left style="thin">
        <color rgb="FFC0C0C0"/>
      </left>
      <right style="thin">
        <color rgb="FFC0C0C0"/>
      </right>
      <top style="thin">
        <color auto="1"/>
      </top>
      <bottom style="thin">
        <color rgb="FFC0C0C0"/>
      </bottom>
      <diagonal/>
    </border>
    <border>
      <left/>
      <right style="medium">
        <color auto="1"/>
      </right>
      <top style="thin">
        <color auto="1"/>
      </top>
      <bottom/>
      <diagonal/>
    </border>
    <border>
      <left style="medium">
        <color auto="1"/>
      </left>
      <right style="thin">
        <color rgb="FFC0C0C0"/>
      </right>
      <top/>
      <bottom style="thin">
        <color rgb="FFC0C0C0"/>
      </bottom>
      <diagonal/>
    </border>
    <border>
      <left style="thin">
        <color rgb="FFC0C0C0"/>
      </left>
      <right/>
      <top style="thin">
        <color rgb="FFC0C0C0"/>
      </top>
      <bottom style="thin">
        <color rgb="FFC0C0C0"/>
      </bottom>
      <diagonal/>
    </border>
    <border>
      <left style="thin">
        <color theme="1"/>
      </left>
      <right style="medium">
        <color auto="1"/>
      </right>
      <top style="thin">
        <color theme="1"/>
      </top>
      <bottom style="thin">
        <color theme="1"/>
      </bottom>
      <diagonal/>
    </border>
    <border>
      <left style="medium">
        <color auto="1"/>
      </left>
      <right style="thin">
        <color rgb="FFC0C0C0"/>
      </right>
      <top style="thin">
        <color rgb="FFC0C0C0"/>
      </top>
      <bottom style="thin">
        <color rgb="FFC0C0C0"/>
      </bottom>
      <diagonal/>
    </border>
    <border>
      <left style="thin">
        <color rgb="FFC0C0C0"/>
      </left>
      <right style="thin">
        <color auto="1"/>
      </right>
      <top style="thin">
        <color rgb="FFC0C0C0"/>
      </top>
      <bottom style="thin">
        <color rgb="FFC0C0C0"/>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medium">
        <color auto="1"/>
      </left>
      <right/>
      <top style="thin">
        <color rgb="FFC0C0C0"/>
      </top>
      <bottom style="thin">
        <color rgb="FFC0C0C0"/>
      </bottom>
      <diagonal/>
    </border>
    <border>
      <left style="thin">
        <color auto="1"/>
      </left>
      <right style="medium">
        <color auto="1"/>
      </right>
      <top/>
      <bottom/>
      <diagonal/>
    </border>
    <border>
      <left style="medium">
        <color auto="1"/>
      </left>
      <right style="thin">
        <color rgb="FFC0C0C0"/>
      </right>
      <top style="thin">
        <color rgb="FFC0C0C0"/>
      </top>
      <bottom style="medium">
        <color auto="1"/>
      </bottom>
      <diagonal/>
    </border>
    <border>
      <left style="thin">
        <color rgb="FFC0C0C0"/>
      </left>
      <right/>
      <top style="thin">
        <color rgb="FFC0C0C0"/>
      </top>
      <bottom style="medium">
        <color auto="1"/>
      </bottom>
      <diagonal/>
    </border>
    <border>
      <left style="thin">
        <color auto="1"/>
      </left>
      <right style="medium">
        <color auto="1"/>
      </right>
      <top style="thin">
        <color auto="1"/>
      </top>
      <bottom style="medium">
        <color auto="1"/>
      </bottom>
      <diagonal/>
    </border>
  </borders>
  <cellStyleXfs count="3">
    <xf numFmtId="0" fontId="0" fillId="0" borderId="0">
      <alignment vertical="top"/>
    </xf>
    <xf numFmtId="165" fontId="18" fillId="0" borderId="0" applyBorder="0" applyProtection="0">
      <alignment vertical="top"/>
    </xf>
    <xf numFmtId="0" fontId="16" fillId="0" borderId="0" applyBorder="0" applyProtection="0">
      <alignment vertical="top"/>
    </xf>
  </cellStyleXfs>
  <cellXfs count="81">
    <xf numFmtId="0" fontId="0" fillId="0" borderId="0" xfId="0">
      <alignment vertical="top"/>
    </xf>
    <xf numFmtId="0" fontId="1" fillId="0" borderId="0" xfId="0" applyFont="1" applyAlignment="1">
      <alignment vertical="top" wrapText="1"/>
    </xf>
    <xf numFmtId="0" fontId="1" fillId="0" borderId="0" xfId="0" applyFont="1">
      <alignment vertical="top"/>
    </xf>
    <xf numFmtId="0" fontId="1" fillId="0" borderId="0" xfId="0" applyFont="1" applyAlignment="1">
      <alignment horizontal="center" vertical="top"/>
    </xf>
    <xf numFmtId="1" fontId="1" fillId="0" borderId="2" xfId="0" applyNumberFormat="1" applyFont="1" applyBorder="1" applyProtection="1">
      <alignment vertical="top"/>
      <protection locked="0"/>
    </xf>
    <xf numFmtId="0" fontId="1" fillId="0" borderId="0" xfId="0" applyFont="1" applyProtection="1">
      <alignment vertical="top"/>
      <protection locked="0"/>
    </xf>
    <xf numFmtId="1" fontId="1" fillId="0" borderId="4" xfId="0" applyNumberFormat="1" applyFont="1" applyBorder="1" applyProtection="1">
      <alignment vertical="top"/>
      <protection locked="0"/>
    </xf>
    <xf numFmtId="0" fontId="4" fillId="0" borderId="7" xfId="0" applyFont="1" applyBorder="1">
      <alignment vertical="top"/>
    </xf>
    <xf numFmtId="1" fontId="5" fillId="2" borderId="8" xfId="0" applyNumberFormat="1" applyFont="1" applyFill="1" applyBorder="1" applyAlignment="1">
      <alignment vertical="center"/>
    </xf>
    <xf numFmtId="2" fontId="5" fillId="2" borderId="9" xfId="0" applyNumberFormat="1" applyFont="1" applyFill="1" applyBorder="1" applyAlignment="1">
      <alignment horizontal="center" vertical="center"/>
    </xf>
    <xf numFmtId="0" fontId="6" fillId="0" borderId="0" xfId="0" applyFont="1">
      <alignment vertical="top"/>
    </xf>
    <xf numFmtId="1" fontId="6" fillId="0" borderId="4" xfId="0" applyNumberFormat="1" applyFont="1" applyBorder="1" applyProtection="1">
      <alignment vertical="top"/>
      <protection locked="0"/>
    </xf>
    <xf numFmtId="0" fontId="6" fillId="0" borderId="11" xfId="0" applyFont="1" applyBorder="1" applyProtection="1">
      <alignment vertical="top"/>
      <protection locked="0"/>
    </xf>
    <xf numFmtId="0" fontId="8" fillId="2" borderId="12" xfId="0" applyFont="1" applyFill="1" applyBorder="1" applyAlignment="1"/>
    <xf numFmtId="3" fontId="5" fillId="3" borderId="13" xfId="0" applyNumberFormat="1" applyFont="1" applyFill="1" applyBorder="1" applyAlignment="1" applyProtection="1">
      <alignment vertical="center"/>
      <protection locked="0"/>
    </xf>
    <xf numFmtId="0" fontId="8" fillId="2" borderId="14" xfId="0" applyFont="1" applyFill="1" applyBorder="1" applyAlignment="1"/>
    <xf numFmtId="3" fontId="9" fillId="3" borderId="13" xfId="0" applyNumberFormat="1" applyFont="1" applyFill="1" applyBorder="1" applyAlignment="1" applyProtection="1">
      <alignment vertical="center"/>
      <protection locked="0"/>
    </xf>
    <xf numFmtId="0" fontId="2" fillId="0" borderId="14" xfId="0" applyFont="1" applyBorder="1" applyAlignment="1">
      <alignment vertical="top" wrapText="1"/>
    </xf>
    <xf numFmtId="0" fontId="10" fillId="0" borderId="15" xfId="0" applyFont="1" applyBorder="1" applyAlignment="1">
      <alignment horizontal="center" vertical="center"/>
    </xf>
    <xf numFmtId="0" fontId="11" fillId="2" borderId="16" xfId="0" applyFont="1" applyFill="1" applyBorder="1" applyAlignment="1">
      <alignment horizontal="center" wrapText="1"/>
    </xf>
    <xf numFmtId="0" fontId="8" fillId="2" borderId="17" xfId="0" applyFont="1" applyFill="1" applyBorder="1" applyAlignment="1">
      <alignment horizontal="center"/>
    </xf>
    <xf numFmtId="1" fontId="12" fillId="2" borderId="18" xfId="0" applyNumberFormat="1" applyFont="1" applyFill="1" applyBorder="1" applyAlignment="1">
      <alignment horizontal="center" vertical="center"/>
    </xf>
    <xf numFmtId="0" fontId="8" fillId="2" borderId="19" xfId="0" applyFont="1" applyFill="1" applyBorder="1" applyAlignment="1">
      <alignment horizontal="center" vertical="center"/>
    </xf>
    <xf numFmtId="0" fontId="9" fillId="2" borderId="20" xfId="0" applyFont="1" applyFill="1" applyBorder="1" applyAlignment="1">
      <alignment horizontal="left"/>
    </xf>
    <xf numFmtId="0" fontId="9" fillId="2" borderId="21" xfId="0" applyFont="1" applyFill="1" applyBorder="1" applyAlignment="1">
      <alignment horizontal="left" vertical="top" wrapText="1"/>
    </xf>
    <xf numFmtId="164" fontId="9" fillId="3" borderId="22" xfId="0" applyNumberFormat="1" applyFont="1" applyFill="1" applyBorder="1" applyAlignment="1">
      <alignment horizontal="center"/>
    </xf>
    <xf numFmtId="0" fontId="9" fillId="2" borderId="23" xfId="0" applyFont="1" applyFill="1" applyBorder="1" applyAlignment="1">
      <alignment horizontal="left"/>
    </xf>
    <xf numFmtId="0" fontId="9" fillId="2" borderId="24" xfId="0" applyFont="1" applyFill="1" applyBorder="1" applyAlignment="1">
      <alignment horizontal="left" wrapText="1"/>
    </xf>
    <xf numFmtId="164" fontId="9" fillId="3" borderId="25" xfId="0" applyNumberFormat="1" applyFont="1" applyFill="1" applyBorder="1" applyAlignment="1">
      <alignment horizontal="center"/>
    </xf>
    <xf numFmtId="3" fontId="9" fillId="3" borderId="22" xfId="0" applyNumberFormat="1" applyFont="1" applyFill="1" applyBorder="1" applyAlignment="1">
      <alignment horizontal="center"/>
    </xf>
    <xf numFmtId="0" fontId="9" fillId="2" borderId="24" xfId="0" applyFont="1" applyFill="1" applyBorder="1" applyAlignment="1">
      <alignment horizontal="left"/>
    </xf>
    <xf numFmtId="0" fontId="9" fillId="2" borderId="22" xfId="0" applyFont="1" applyFill="1" applyBorder="1" applyAlignment="1">
      <alignment horizontal="center"/>
    </xf>
    <xf numFmtId="0" fontId="9" fillId="2" borderId="23" xfId="0" applyFont="1" applyFill="1" applyBorder="1" applyAlignment="1"/>
    <xf numFmtId="0" fontId="9" fillId="2" borderId="23" xfId="0" applyFont="1" applyFill="1" applyBorder="1" applyAlignment="1">
      <alignment horizontal="left" vertical="top"/>
    </xf>
    <xf numFmtId="0" fontId="12" fillId="2" borderId="24" xfId="0" applyFont="1" applyFill="1" applyBorder="1" applyAlignment="1">
      <alignment horizontal="right" vertical="center"/>
    </xf>
    <xf numFmtId="164" fontId="12" fillId="2" borderId="22" xfId="0" applyNumberFormat="1" applyFont="1" applyFill="1" applyBorder="1" applyAlignment="1">
      <alignment horizontal="center"/>
    </xf>
    <xf numFmtId="165" fontId="1" fillId="0" borderId="0" xfId="1" applyFont="1" applyBorder="1" applyProtection="1">
      <alignment vertical="top"/>
    </xf>
    <xf numFmtId="0" fontId="12" fillId="2" borderId="23" xfId="0" applyFont="1" applyFill="1" applyBorder="1" applyAlignment="1">
      <alignment horizontal="left"/>
    </xf>
    <xf numFmtId="0" fontId="12" fillId="2" borderId="24" xfId="0" applyFont="1" applyFill="1" applyBorder="1" applyAlignment="1">
      <alignment horizontal="center" vertical="center"/>
    </xf>
    <xf numFmtId="3" fontId="12" fillId="2" borderId="22" xfId="0" applyNumberFormat="1" applyFont="1" applyFill="1" applyBorder="1" applyAlignment="1">
      <alignment horizontal="center"/>
    </xf>
    <xf numFmtId="164" fontId="9" fillId="4" borderId="22" xfId="0" applyNumberFormat="1" applyFont="1" applyFill="1" applyBorder="1" applyAlignment="1">
      <alignment horizontal="center"/>
    </xf>
    <xf numFmtId="0" fontId="12" fillId="2" borderId="24" xfId="0" applyFont="1" applyFill="1" applyBorder="1" applyAlignment="1">
      <alignment horizontal="center" vertical="center" wrapText="1"/>
    </xf>
    <xf numFmtId="3" fontId="9" fillId="2" borderId="22" xfId="0" applyNumberFormat="1" applyFont="1" applyFill="1" applyBorder="1" applyAlignment="1">
      <alignment horizontal="center"/>
    </xf>
    <xf numFmtId="0" fontId="9" fillId="2" borderId="24" xfId="0" applyFont="1" applyFill="1" applyBorder="1" applyAlignment="1">
      <alignment wrapText="1"/>
    </xf>
    <xf numFmtId="0" fontId="9" fillId="2" borderId="21" xfId="0" applyFont="1" applyFill="1" applyBorder="1" applyAlignment="1">
      <alignment wrapText="1"/>
    </xf>
    <xf numFmtId="0" fontId="12" fillId="2" borderId="21" xfId="0" applyFont="1" applyFill="1" applyBorder="1" applyAlignment="1">
      <alignment horizontal="right" vertical="center" wrapText="1"/>
    </xf>
    <xf numFmtId="164" fontId="9" fillId="2" borderId="26" xfId="0" applyNumberFormat="1" applyFont="1" applyFill="1" applyBorder="1" applyAlignment="1">
      <alignment horizontal="center"/>
    </xf>
    <xf numFmtId="0" fontId="11" fillId="2" borderId="22" xfId="0" applyFont="1" applyFill="1" applyBorder="1" applyAlignment="1">
      <alignment horizontal="center" vertical="center"/>
    </xf>
    <xf numFmtId="3" fontId="9" fillId="3" borderId="25" xfId="0" applyNumberFormat="1" applyFont="1" applyFill="1" applyBorder="1" applyAlignment="1">
      <alignment horizontal="center"/>
    </xf>
    <xf numFmtId="164" fontId="9" fillId="3" borderId="26" xfId="0" applyNumberFormat="1" applyFont="1" applyFill="1" applyBorder="1" applyAlignment="1">
      <alignment horizontal="center"/>
    </xf>
    <xf numFmtId="0" fontId="12" fillId="2" borderId="21" xfId="0" applyFont="1" applyFill="1" applyBorder="1" applyAlignment="1">
      <alignment horizontal="center" vertical="center" wrapText="1"/>
    </xf>
    <xf numFmtId="0" fontId="9" fillId="2" borderId="21" xfId="0" applyFont="1" applyFill="1" applyBorder="1" applyAlignment="1">
      <alignment horizontal="left" wrapText="1"/>
    </xf>
    <xf numFmtId="164" fontId="12" fillId="3" borderId="22" xfId="0" applyNumberFormat="1" applyFont="1" applyFill="1" applyBorder="1" applyAlignment="1">
      <alignment horizontal="center"/>
    </xf>
    <xf numFmtId="1" fontId="9" fillId="2" borderId="23" xfId="0" applyNumberFormat="1" applyFont="1" applyFill="1" applyBorder="1" applyAlignment="1">
      <alignment horizontal="left"/>
    </xf>
    <xf numFmtId="0" fontId="9" fillId="2" borderId="28" xfId="0" applyFont="1" applyFill="1" applyBorder="1" applyAlignment="1">
      <alignment horizontal="center"/>
    </xf>
    <xf numFmtId="0" fontId="9" fillId="0" borderId="22" xfId="0" applyFont="1" applyBorder="1" applyAlignment="1">
      <alignment horizontal="center"/>
    </xf>
    <xf numFmtId="1" fontId="9" fillId="2" borderId="23" xfId="0" applyNumberFormat="1" applyFont="1" applyFill="1" applyBorder="1" applyAlignment="1" applyProtection="1">
      <alignment horizontal="left"/>
      <protection locked="0"/>
    </xf>
    <xf numFmtId="0" fontId="12" fillId="5" borderId="21" xfId="0" applyFont="1" applyFill="1" applyBorder="1" applyAlignment="1" applyProtection="1">
      <alignment horizontal="left" vertical="center"/>
      <protection locked="0"/>
    </xf>
    <xf numFmtId="0" fontId="9" fillId="3" borderId="25" xfId="0" applyFont="1" applyFill="1" applyBorder="1" applyAlignment="1" applyProtection="1">
      <alignment vertical="center"/>
      <protection locked="0"/>
    </xf>
    <xf numFmtId="1" fontId="9" fillId="2" borderId="29" xfId="0" applyNumberFormat="1" applyFont="1" applyFill="1" applyBorder="1" applyAlignment="1" applyProtection="1">
      <alignment horizontal="left"/>
      <protection locked="0"/>
    </xf>
    <xf numFmtId="0" fontId="12" fillId="5" borderId="30" xfId="0" applyFont="1" applyFill="1" applyBorder="1" applyAlignment="1" applyProtection="1">
      <alignment horizontal="left" vertical="center"/>
      <protection locked="0"/>
    </xf>
    <xf numFmtId="0" fontId="9" fillId="3" borderId="31" xfId="0" applyFont="1" applyFill="1" applyBorder="1" applyAlignment="1" applyProtection="1">
      <alignment vertical="center"/>
      <protection locked="0"/>
    </xf>
    <xf numFmtId="0" fontId="9" fillId="0" borderId="0" xfId="0" applyFont="1" applyAlignment="1" applyProtection="1">
      <alignment horizontal="left" vertical="top" wrapText="1"/>
      <protection locked="0"/>
    </xf>
    <xf numFmtId="0" fontId="12" fillId="0" borderId="0" xfId="0" applyFont="1" applyAlignment="1" applyProtection="1">
      <alignment horizontal="left" vertical="top" shrinkToFit="1"/>
      <protection locked="0"/>
    </xf>
    <xf numFmtId="0" fontId="9" fillId="0" borderId="0" xfId="0" applyFont="1" applyAlignment="1" applyProtection="1">
      <alignment vertical="center"/>
      <protection locked="0"/>
    </xf>
    <xf numFmtId="0" fontId="12" fillId="0" borderId="0" xfId="0" applyFont="1" applyAlignment="1" applyProtection="1">
      <alignment horizontal="left" vertical="top"/>
      <protection locked="0"/>
    </xf>
    <xf numFmtId="0" fontId="14" fillId="0" borderId="0" xfId="0" applyFont="1" applyAlignment="1">
      <alignment vertical="top" wrapText="1"/>
    </xf>
    <xf numFmtId="164" fontId="1" fillId="0" borderId="0" xfId="0" applyNumberFormat="1" applyFont="1" applyAlignment="1">
      <alignment horizontal="center" vertical="top" wrapText="1"/>
    </xf>
    <xf numFmtId="0" fontId="9" fillId="0" borderId="0" xfId="0" applyFont="1" applyAlignment="1">
      <alignment vertical="top" wrapText="1"/>
    </xf>
    <xf numFmtId="164" fontId="15" fillId="0" borderId="0" xfId="0" applyNumberFormat="1" applyFont="1" applyAlignment="1">
      <alignment horizontal="center" vertical="top" wrapText="1"/>
    </xf>
    <xf numFmtId="3" fontId="5" fillId="2" borderId="6" xfId="0" applyNumberFormat="1" applyFont="1" applyFill="1" applyBorder="1" applyAlignment="1">
      <alignment horizontal="center" vertical="center"/>
    </xf>
    <xf numFmtId="0" fontId="8" fillId="2" borderId="12" xfId="0" applyFont="1" applyFill="1" applyBorder="1" applyAlignment="1">
      <alignment horizontal="center"/>
    </xf>
    <xf numFmtId="0" fontId="12" fillId="2" borderId="27" xfId="0" applyFont="1" applyFill="1" applyBorder="1" applyAlignment="1">
      <alignment horizontal="center" vertical="center"/>
    </xf>
    <xf numFmtId="0" fontId="1" fillId="0" borderId="0" xfId="0" applyFont="1" applyAlignment="1">
      <alignment vertical="top" wrapText="1"/>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3" fillId="2" borderId="6" xfId="0" applyFont="1" applyFill="1" applyBorder="1" applyAlignment="1">
      <alignment horizontal="center" vertical="top"/>
    </xf>
    <xf numFmtId="0" fontId="7" fillId="2" borderId="10" xfId="0" applyFont="1" applyFill="1" applyBorder="1" applyAlignment="1">
      <alignment horizontal="center" vertical="center"/>
    </xf>
    <xf numFmtId="0" fontId="16" fillId="0" borderId="0" xfId="2">
      <alignment vertical="top"/>
    </xf>
    <xf numFmtId="0" fontId="19" fillId="0" borderId="0" xfId="2" applyFont="1">
      <alignment vertical="top"/>
    </xf>
  </cellXfs>
  <cellStyles count="3">
    <cellStyle name="Comma" xfId="1" builtinId="3"/>
    <cellStyle name="Hyperlink" xfId="2"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432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7E6E6"/>
      <rgbColor rgb="FFCCFFFF"/>
      <rgbColor rgb="FF660066"/>
      <rgbColor rgb="FFFF8080"/>
      <rgbColor rgb="FF0563C1"/>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AAAAAA"/>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huduser.gov/portal/datasets/fmr/fmrs/FY2026_code/2026summary.od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61"/>
  <sheetViews>
    <sheetView tabSelected="1" topLeftCell="A40" zoomScaleNormal="100" workbookViewId="0">
      <selection activeCell="A56" sqref="A56:XFD56"/>
    </sheetView>
  </sheetViews>
  <sheetFormatPr defaultColWidth="8.59765625" defaultRowHeight="15.75" x14ac:dyDescent="0.2"/>
  <cols>
    <col min="1" max="1" width="3.09765625" style="2" customWidth="1"/>
    <col min="2" max="2" width="5.09765625" style="2" customWidth="1"/>
    <col min="3" max="3" width="59.19921875" style="2" customWidth="1"/>
    <col min="4" max="4" width="11.69921875" style="3" customWidth="1"/>
    <col min="5" max="6" width="8.3984375" style="2" hidden="1" customWidth="1"/>
    <col min="7" max="7" width="10.8984375" style="2" customWidth="1"/>
    <col min="8" max="8" width="9.5" style="2" customWidth="1"/>
    <col min="9" max="16384" width="8.59765625" style="2"/>
  </cols>
  <sheetData>
    <row r="1" spans="2:6" x14ac:dyDescent="0.2">
      <c r="B1" s="74" t="s">
        <v>0</v>
      </c>
      <c r="C1" s="74"/>
      <c r="D1" s="74"/>
      <c r="E1" s="4"/>
      <c r="F1" s="5"/>
    </row>
    <row r="2" spans="2:6" x14ac:dyDescent="0.2">
      <c r="B2" s="75" t="s">
        <v>1</v>
      </c>
      <c r="C2" s="75"/>
      <c r="D2" s="75"/>
      <c r="E2" s="6"/>
      <c r="F2" s="5"/>
    </row>
    <row r="3" spans="2:6" x14ac:dyDescent="0.2">
      <c r="B3" s="76" t="s">
        <v>2</v>
      </c>
      <c r="C3" s="76"/>
      <c r="D3" s="76"/>
      <c r="E3" s="6"/>
      <c r="F3" s="5"/>
    </row>
    <row r="4" spans="2:6" x14ac:dyDescent="0.2">
      <c r="B4" s="77" t="s">
        <v>3</v>
      </c>
      <c r="C4" s="77"/>
      <c r="D4" s="77"/>
      <c r="E4" s="6"/>
      <c r="F4" s="5"/>
    </row>
    <row r="5" spans="2:6" ht="19.5" hidden="1" customHeight="1" x14ac:dyDescent="0.2">
      <c r="B5" s="7" t="s">
        <v>4</v>
      </c>
      <c r="C5" s="8">
        <v>40740.730000000003</v>
      </c>
      <c r="D5" s="9">
        <f>33500/0.27</f>
        <v>124074.07407407407</v>
      </c>
      <c r="E5" s="6"/>
      <c r="F5" s="5"/>
    </row>
    <row r="6" spans="2:6" s="10" customFormat="1" ht="18.75" customHeight="1" x14ac:dyDescent="0.2">
      <c r="B6" s="78"/>
      <c r="C6" s="78"/>
      <c r="D6" s="78"/>
      <c r="E6" s="11"/>
      <c r="F6" s="12"/>
    </row>
    <row r="7" spans="2:6" ht="18" customHeight="1" x14ac:dyDescent="0.25">
      <c r="B7" s="13" t="s">
        <v>5</v>
      </c>
      <c r="C7" s="14"/>
      <c r="D7" s="70"/>
      <c r="E7" s="6"/>
      <c r="F7" s="5"/>
    </row>
    <row r="8" spans="2:6" ht="17.25" customHeight="1" x14ac:dyDescent="0.25">
      <c r="B8" s="15" t="s">
        <v>6</v>
      </c>
      <c r="C8" s="16"/>
      <c r="D8" s="70"/>
      <c r="E8" s="6"/>
      <c r="F8" s="5"/>
    </row>
    <row r="9" spans="2:6" ht="17.25" customHeight="1" x14ac:dyDescent="0.2">
      <c r="B9" s="17" t="s">
        <v>7</v>
      </c>
      <c r="C9" s="16"/>
      <c r="D9" s="18"/>
      <c r="E9" s="6"/>
      <c r="F9" s="5"/>
    </row>
    <row r="10" spans="2:6" ht="18.75" customHeight="1" x14ac:dyDescent="0.25">
      <c r="B10" s="71" t="s">
        <v>8</v>
      </c>
      <c r="C10" s="71"/>
      <c r="D10" s="19" t="s">
        <v>9</v>
      </c>
      <c r="E10" s="6"/>
      <c r="F10" s="5"/>
    </row>
    <row r="11" spans="2:6" x14ac:dyDescent="0.25">
      <c r="B11" s="20"/>
      <c r="C11" s="21" t="s">
        <v>10</v>
      </c>
      <c r="D11" s="22"/>
      <c r="E11" s="6"/>
      <c r="F11" s="5"/>
    </row>
    <row r="12" spans="2:6" ht="30" customHeight="1" x14ac:dyDescent="0.2">
      <c r="B12" s="23">
        <v>1</v>
      </c>
      <c r="C12" s="24" t="s">
        <v>54</v>
      </c>
      <c r="D12" s="25"/>
      <c r="E12" s="6"/>
      <c r="F12" s="5"/>
    </row>
    <row r="13" spans="2:6" x14ac:dyDescent="0.2">
      <c r="B13" s="26">
        <v>2</v>
      </c>
      <c r="C13" s="27" t="s">
        <v>12</v>
      </c>
      <c r="D13" s="28"/>
      <c r="E13" s="6"/>
      <c r="F13" s="5"/>
    </row>
    <row r="14" spans="2:6" x14ac:dyDescent="0.2">
      <c r="B14" s="26">
        <v>3</v>
      </c>
      <c r="C14" s="27" t="s">
        <v>55</v>
      </c>
      <c r="D14" s="29"/>
      <c r="E14" s="6"/>
      <c r="F14" s="5"/>
    </row>
    <row r="15" spans="2:6" ht="25.5" x14ac:dyDescent="0.2">
      <c r="B15" s="26">
        <v>4</v>
      </c>
      <c r="C15" s="27" t="s">
        <v>56</v>
      </c>
      <c r="D15" s="29"/>
      <c r="E15" s="6"/>
      <c r="F15" s="5"/>
    </row>
    <row r="16" spans="2:6" x14ac:dyDescent="0.2">
      <c r="B16" s="26">
        <v>5</v>
      </c>
      <c r="C16" s="27" t="s">
        <v>13</v>
      </c>
      <c r="D16" s="29"/>
      <c r="E16" s="6"/>
      <c r="F16" s="5"/>
    </row>
    <row r="17" spans="2:7" x14ac:dyDescent="0.2">
      <c r="B17" s="26">
        <v>6</v>
      </c>
      <c r="C17" s="27" t="s">
        <v>14</v>
      </c>
      <c r="D17" s="29"/>
      <c r="E17" s="6"/>
      <c r="F17" s="5"/>
    </row>
    <row r="18" spans="2:7" x14ac:dyDescent="0.2">
      <c r="B18" s="26">
        <v>7</v>
      </c>
      <c r="C18" s="30" t="s">
        <v>15</v>
      </c>
      <c r="D18" s="31" t="s">
        <v>16</v>
      </c>
      <c r="E18" s="6"/>
      <c r="F18" s="5"/>
    </row>
    <row r="19" spans="2:7" x14ac:dyDescent="0.2">
      <c r="B19" s="32" t="s">
        <v>17</v>
      </c>
      <c r="C19" s="27" t="s">
        <v>18</v>
      </c>
      <c r="D19" s="29"/>
      <c r="E19" s="6"/>
      <c r="F19" s="5"/>
    </row>
    <row r="20" spans="2:7" x14ac:dyDescent="0.2">
      <c r="B20" s="32" t="s">
        <v>19</v>
      </c>
      <c r="C20" s="27" t="s">
        <v>20</v>
      </c>
      <c r="D20" s="29"/>
      <c r="E20" s="6"/>
      <c r="F20" s="5"/>
    </row>
    <row r="21" spans="2:7" x14ac:dyDescent="0.2">
      <c r="B21" s="33">
        <v>8</v>
      </c>
      <c r="C21" s="27" t="s">
        <v>21</v>
      </c>
      <c r="D21" s="29"/>
      <c r="E21" s="6"/>
      <c r="F21" s="5"/>
    </row>
    <row r="22" spans="2:7" x14ac:dyDescent="0.2">
      <c r="B22" s="33">
        <v>9</v>
      </c>
      <c r="C22" s="27" t="s">
        <v>22</v>
      </c>
      <c r="D22" s="29"/>
      <c r="E22" s="6"/>
      <c r="F22" s="5"/>
    </row>
    <row r="23" spans="2:7" x14ac:dyDescent="0.2">
      <c r="B23" s="26">
        <v>10</v>
      </c>
      <c r="C23" s="34" t="s">
        <v>23</v>
      </c>
      <c r="D23" s="35">
        <f>SUM(D12:D22)</f>
        <v>0</v>
      </c>
      <c r="E23" s="6"/>
      <c r="F23" s="5"/>
      <c r="G23" s="36"/>
    </row>
    <row r="24" spans="2:7" x14ac:dyDescent="0.2">
      <c r="B24" s="37"/>
      <c r="C24" s="38" t="s">
        <v>24</v>
      </c>
      <c r="D24" s="39"/>
      <c r="E24" s="6"/>
      <c r="F24" s="5"/>
    </row>
    <row r="25" spans="2:7" x14ac:dyDescent="0.2">
      <c r="B25" s="26">
        <v>11</v>
      </c>
      <c r="C25" s="27" t="s">
        <v>53</v>
      </c>
      <c r="D25" s="25">
        <f>D23*0.085</f>
        <v>0</v>
      </c>
      <c r="E25" s="6"/>
      <c r="F25" s="5"/>
    </row>
    <row r="26" spans="2:7" x14ac:dyDescent="0.2">
      <c r="B26" s="26">
        <v>12</v>
      </c>
      <c r="C26" s="27"/>
      <c r="D26" s="25"/>
      <c r="E26" s="6"/>
      <c r="F26" s="5"/>
    </row>
    <row r="27" spans="2:7" x14ac:dyDescent="0.2">
      <c r="B27" s="26">
        <v>13</v>
      </c>
      <c r="C27" s="27"/>
      <c r="D27" s="25"/>
      <c r="E27" s="6"/>
      <c r="F27" s="5"/>
    </row>
    <row r="28" spans="2:7" x14ac:dyDescent="0.2">
      <c r="B28" s="26">
        <v>14</v>
      </c>
      <c r="C28" s="27" t="s">
        <v>25</v>
      </c>
      <c r="D28" s="40"/>
      <c r="E28" s="6"/>
      <c r="F28" s="5"/>
      <c r="G28" s="36"/>
    </row>
    <row r="29" spans="2:7" x14ac:dyDescent="0.2">
      <c r="B29" s="26">
        <v>15</v>
      </c>
      <c r="C29" s="27" t="s">
        <v>26</v>
      </c>
      <c r="D29" s="25">
        <f>0.0765*D23</f>
        <v>0</v>
      </c>
      <c r="E29" s="6">
        <f>0.0765*(D23-D14-D15-D16-D17)</f>
        <v>0</v>
      </c>
      <c r="F29" s="5" t="e">
        <f>0.0765*(#REF!-#REF!-#REF!-#REF!-#REF!)</f>
        <v>#REF!</v>
      </c>
    </row>
    <row r="30" spans="2:7" x14ac:dyDescent="0.2">
      <c r="B30" s="26"/>
      <c r="C30" s="41" t="s">
        <v>27</v>
      </c>
      <c r="D30" s="42"/>
      <c r="E30" s="6"/>
      <c r="F30" s="5"/>
    </row>
    <row r="31" spans="2:7" x14ac:dyDescent="0.2">
      <c r="B31" s="26">
        <v>16</v>
      </c>
      <c r="C31" s="43" t="s">
        <v>28</v>
      </c>
      <c r="D31" s="25"/>
      <c r="E31" s="6"/>
      <c r="F31" s="5"/>
    </row>
    <row r="32" spans="2:7" x14ac:dyDescent="0.2">
      <c r="B32" s="26">
        <v>17</v>
      </c>
      <c r="C32" s="43" t="s">
        <v>29</v>
      </c>
      <c r="D32" s="25"/>
      <c r="E32" s="6"/>
      <c r="F32" s="5"/>
    </row>
    <row r="33" spans="2:6" x14ac:dyDescent="0.2">
      <c r="B33" s="26">
        <v>18</v>
      </c>
      <c r="C33" s="43" t="s">
        <v>30</v>
      </c>
      <c r="D33" s="25"/>
      <c r="E33" s="6"/>
      <c r="F33" s="5"/>
    </row>
    <row r="34" spans="2:6" x14ac:dyDescent="0.2">
      <c r="B34" s="26">
        <v>19</v>
      </c>
      <c r="C34" s="44" t="s">
        <v>31</v>
      </c>
      <c r="D34" s="25"/>
      <c r="E34" s="6"/>
      <c r="F34" s="5"/>
    </row>
    <row r="35" spans="2:6" x14ac:dyDescent="0.2">
      <c r="B35" s="26">
        <v>20</v>
      </c>
      <c r="C35" s="45" t="s">
        <v>32</v>
      </c>
      <c r="D35" s="46">
        <f>SUM(D25:D34)</f>
        <v>0</v>
      </c>
      <c r="E35" s="6"/>
      <c r="F35" s="5"/>
    </row>
    <row r="36" spans="2:6" x14ac:dyDescent="0.2">
      <c r="B36" s="72" t="s">
        <v>33</v>
      </c>
      <c r="C36" s="72"/>
      <c r="D36" s="47"/>
      <c r="E36" s="6"/>
      <c r="F36" s="5"/>
    </row>
    <row r="37" spans="2:6" x14ac:dyDescent="0.2">
      <c r="B37" s="26">
        <v>21</v>
      </c>
      <c r="C37" s="30" t="s">
        <v>34</v>
      </c>
      <c r="D37" s="48"/>
      <c r="E37" s="6"/>
      <c r="F37" s="5"/>
    </row>
    <row r="38" spans="2:6" x14ac:dyDescent="0.2">
      <c r="B38" s="26">
        <v>22</v>
      </c>
      <c r="C38" s="27" t="s">
        <v>58</v>
      </c>
      <c r="D38" s="25"/>
      <c r="E38" s="6"/>
      <c r="F38" s="5"/>
    </row>
    <row r="39" spans="2:6" x14ac:dyDescent="0.2">
      <c r="B39" s="26">
        <v>23</v>
      </c>
      <c r="C39" s="30" t="s">
        <v>35</v>
      </c>
      <c r="D39" s="25"/>
      <c r="E39" s="6"/>
      <c r="F39" s="5"/>
    </row>
    <row r="40" spans="2:6" x14ac:dyDescent="0.2">
      <c r="B40" s="26">
        <v>24</v>
      </c>
      <c r="C40" s="30" t="s">
        <v>36</v>
      </c>
      <c r="D40" s="25"/>
      <c r="E40" s="6"/>
      <c r="F40" s="5"/>
    </row>
    <row r="41" spans="2:6" x14ac:dyDescent="0.2">
      <c r="B41" s="26">
        <v>25</v>
      </c>
      <c r="C41" s="27" t="s">
        <v>37</v>
      </c>
      <c r="D41" s="25"/>
      <c r="E41" s="6"/>
      <c r="F41" s="5"/>
    </row>
    <row r="42" spans="2:6" x14ac:dyDescent="0.2">
      <c r="B42" s="26">
        <v>26</v>
      </c>
      <c r="C42" s="30" t="s">
        <v>38</v>
      </c>
      <c r="D42" s="49"/>
      <c r="E42" s="6"/>
      <c r="F42" s="5"/>
    </row>
    <row r="43" spans="2:6" x14ac:dyDescent="0.2">
      <c r="B43" s="33">
        <v>27</v>
      </c>
      <c r="C43" s="45" t="s">
        <v>39</v>
      </c>
      <c r="D43" s="35">
        <f>SUM(D37:D42)</f>
        <v>0</v>
      </c>
      <c r="E43" s="6"/>
      <c r="F43" s="5"/>
    </row>
    <row r="44" spans="2:6" x14ac:dyDescent="0.2">
      <c r="B44" s="33">
        <v>28</v>
      </c>
      <c r="C44" s="50" t="s">
        <v>40</v>
      </c>
      <c r="D44" s="35">
        <f>D23+D35+D43</f>
        <v>0</v>
      </c>
      <c r="E44" s="6"/>
      <c r="F44" s="5"/>
    </row>
    <row r="45" spans="2:6" x14ac:dyDescent="0.2">
      <c r="B45" s="33">
        <v>29</v>
      </c>
      <c r="C45" s="51" t="s">
        <v>41</v>
      </c>
      <c r="D45" s="52"/>
      <c r="E45" s="6"/>
      <c r="F45" s="5"/>
    </row>
    <row r="46" spans="2:6" x14ac:dyDescent="0.2">
      <c r="B46" s="53">
        <v>30</v>
      </c>
      <c r="C46" s="27" t="s">
        <v>42</v>
      </c>
      <c r="D46" s="54" t="s">
        <v>43</v>
      </c>
      <c r="E46" s="6"/>
      <c r="F46" s="5"/>
    </row>
    <row r="47" spans="2:6" x14ac:dyDescent="0.2">
      <c r="B47" s="53">
        <v>31</v>
      </c>
      <c r="C47" s="51" t="s">
        <v>44</v>
      </c>
      <c r="D47" s="31" t="s">
        <v>45</v>
      </c>
      <c r="E47" s="6"/>
      <c r="F47" s="5"/>
    </row>
    <row r="48" spans="2:6" x14ac:dyDescent="0.2">
      <c r="B48" s="53">
        <v>32</v>
      </c>
      <c r="C48" s="51" t="s">
        <v>46</v>
      </c>
      <c r="D48" s="31" t="s">
        <v>11</v>
      </c>
      <c r="E48" s="6"/>
      <c r="F48" s="5"/>
    </row>
    <row r="49" spans="2:6" x14ac:dyDescent="0.2">
      <c r="B49" s="53">
        <v>33</v>
      </c>
      <c r="C49" s="51" t="s">
        <v>47</v>
      </c>
      <c r="D49" s="55"/>
      <c r="E49" s="6"/>
      <c r="F49" s="5"/>
    </row>
    <row r="50" spans="2:6" x14ac:dyDescent="0.2">
      <c r="B50" s="56">
        <v>34</v>
      </c>
      <c r="C50" s="57" t="s">
        <v>48</v>
      </c>
      <c r="D50" s="58"/>
      <c r="E50" s="6"/>
      <c r="F50" s="5"/>
    </row>
    <row r="51" spans="2:6" x14ac:dyDescent="0.2">
      <c r="B51" s="59">
        <v>35</v>
      </c>
      <c r="C51" s="60" t="s">
        <v>49</v>
      </c>
      <c r="D51" s="61"/>
      <c r="E51" s="6"/>
      <c r="F51" s="5"/>
    </row>
    <row r="52" spans="2:6" x14ac:dyDescent="0.2">
      <c r="B52" s="62" t="s">
        <v>11</v>
      </c>
      <c r="C52" s="63"/>
      <c r="D52" s="64"/>
      <c r="E52" s="5"/>
      <c r="F52" s="5"/>
    </row>
    <row r="53" spans="2:6" x14ac:dyDescent="0.2">
      <c r="B53" s="62" t="s">
        <v>11</v>
      </c>
      <c r="C53" s="65"/>
      <c r="D53" s="64"/>
      <c r="E53" s="5"/>
      <c r="F53" s="5"/>
    </row>
    <row r="54" spans="2:6" ht="19.5" customHeight="1" x14ac:dyDescent="0.2">
      <c r="C54" s="66" t="s">
        <v>50</v>
      </c>
      <c r="D54" s="67" t="s">
        <v>11</v>
      </c>
    </row>
    <row r="55" spans="2:6" x14ac:dyDescent="0.2">
      <c r="C55" s="68" t="s">
        <v>51</v>
      </c>
      <c r="D55" s="69" t="s">
        <v>11</v>
      </c>
    </row>
    <row r="56" spans="2:6" x14ac:dyDescent="0.2">
      <c r="C56" s="80" t="s">
        <v>59</v>
      </c>
    </row>
    <row r="57" spans="2:6" x14ac:dyDescent="0.2">
      <c r="C57" s="79"/>
    </row>
    <row r="58" spans="2:6" ht="19.5" customHeight="1" x14ac:dyDescent="0.2">
      <c r="B58" s="1" t="s">
        <v>52</v>
      </c>
      <c r="C58" s="73" t="s">
        <v>57</v>
      </c>
    </row>
    <row r="59" spans="2:6" ht="19.5" customHeight="1" x14ac:dyDescent="0.2">
      <c r="C59" s="73"/>
    </row>
    <row r="60" spans="2:6" ht="19.5" customHeight="1" x14ac:dyDescent="0.2">
      <c r="C60" s="73"/>
    </row>
    <row r="61" spans="2:6" ht="142.5" customHeight="1" x14ac:dyDescent="0.2">
      <c r="C61" s="73"/>
    </row>
  </sheetData>
  <mergeCells count="9">
    <mergeCell ref="D7:D8"/>
    <mergeCell ref="B10:C10"/>
    <mergeCell ref="B36:C36"/>
    <mergeCell ref="C58:C61"/>
    <mergeCell ref="B1:D1"/>
    <mergeCell ref="B2:D2"/>
    <mergeCell ref="B3:D3"/>
    <mergeCell ref="B4:D4"/>
    <mergeCell ref="B6:D6"/>
  </mergeCells>
  <hyperlinks>
    <hyperlink ref="C56" r:id="rId1" xr:uid="{37B06DE7-CA54-406B-84B1-104E28C2C1F3}"/>
  </hyperlinks>
  <printOptions horizontalCentered="1" gridLines="1"/>
  <pageMargins left="0.75" right="0.75" top="1" bottom="1" header="0.511811023622047" footer="0.5"/>
  <pageSetup scale="69" orientation="portrait" horizontalDpi="300" verticalDpi="300"/>
  <headerFooter>
    <oddFooter>&amp;L&amp;"Arial,Narrow"&amp;F&amp;R&amp;P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C985A-D44A-9548-830D-F4372B62968C}">
  <dimension ref="A1"/>
  <sheetViews>
    <sheetView workbookViewId="0"/>
  </sheetViews>
  <sheetFormatPr defaultColWidth="11.19921875" defaultRowHeight="1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87a7b31-e698-4d44-ba95-e2daedca73db">
      <Terms xmlns="http://schemas.microsoft.com/office/infopath/2007/PartnerControls"/>
    </lcf76f155ced4ddcb4097134ff3c332f>
    <TaxCatchAll xmlns="a37c039e-a8fc-4f72-bf2d-a4410175cd0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9B4DE5210AB314790BFF0D0676F3949" ma:contentTypeVersion="12" ma:contentTypeDescription="Create a new document." ma:contentTypeScope="" ma:versionID="64d1434bd14e0bf1d83c4b9bb48d9847">
  <xsd:schema xmlns:xsd="http://www.w3.org/2001/XMLSchema" xmlns:xs="http://www.w3.org/2001/XMLSchema" xmlns:p="http://schemas.microsoft.com/office/2006/metadata/properties" xmlns:ns2="687a7b31-e698-4d44-ba95-e2daedca73db" xmlns:ns3="a37c039e-a8fc-4f72-bf2d-a4410175cd0f" targetNamespace="http://schemas.microsoft.com/office/2006/metadata/properties" ma:root="true" ma:fieldsID="519f9d070816e026de0c2e1329311158" ns2:_="" ns3:_="">
    <xsd:import namespace="687a7b31-e698-4d44-ba95-e2daedca73db"/>
    <xsd:import namespace="a37c039e-a8fc-4f72-bf2d-a4410175cd0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7a7b31-e698-4d44-ba95-e2daedca73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31a9077-1748-4a23-9626-53695b210bd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37c039e-a8fc-4f72-bf2d-a4410175cd0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beb5750-7d56-4f38-868e-9988de3ab810}" ma:internalName="TaxCatchAll" ma:showField="CatchAllData" ma:web="a37c039e-a8fc-4f72-bf2d-a4410175cd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F829B7-85DA-4650-87A3-BFB02D42F169}">
  <ds:schemaRefs>
    <ds:schemaRef ds:uri="http://schemas.microsoft.com/office/2006/metadata/properties"/>
    <ds:schemaRef ds:uri="http://schemas.microsoft.com/office/infopath/2007/PartnerControls"/>
    <ds:schemaRef ds:uri="687a7b31-e698-4d44-ba95-e2daedca73db"/>
    <ds:schemaRef ds:uri="a37c039e-a8fc-4f72-bf2d-a4410175cd0f"/>
  </ds:schemaRefs>
</ds:datastoreItem>
</file>

<file path=customXml/itemProps2.xml><?xml version="1.0" encoding="utf-8"?>
<ds:datastoreItem xmlns:ds="http://schemas.openxmlformats.org/officeDocument/2006/customXml" ds:itemID="{401D117E-BC11-4A44-938C-4A471AD77D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7a7b31-e698-4d44-ba95-e2daedca73db"/>
    <ds:schemaRef ds:uri="a37c039e-a8fc-4f72-bf2d-a4410175cd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A7EBC90-6871-4BCC-AE64-4B01F3E13E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full time</vt:lpstr>
      <vt:lpstr>Sheet1</vt:lpstr>
      <vt:lpstr>MAXDUES</vt:lpstr>
      <vt:lpstr>MINDUES</vt:lpstr>
      <vt:lpstr>'full time'!Print_Area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Wilson</dc:creator>
  <cp:keywords/>
  <dc:description/>
  <cp:lastModifiedBy>Dina Bickel</cp:lastModifiedBy>
  <cp:revision>1</cp:revision>
  <dcterms:created xsi:type="dcterms:W3CDTF">2016-08-11T18:37:27Z</dcterms:created>
  <dcterms:modified xsi:type="dcterms:W3CDTF">2025-12-11T22:07:55Z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0x01010059B4DE5210AB314790BFF0D0676F3949</vt:lpwstr>
  </property>
  <property fmtid="{D5CDD505-2E9C-101B-9397-08002B2CF9AE}" pid="4" name="TriggerFlowInfo">
    <vt:lpwstr/>
  </property>
  <property fmtid="{D5CDD505-2E9C-101B-9397-08002B2CF9AE}" pid="5" name="_ExtendedDescription">
    <vt:lpwstr/>
  </property>
  <property fmtid="{D5CDD505-2E9C-101B-9397-08002B2CF9AE}" pid="6" name="MediaServiceImageTags">
    <vt:lpwstr/>
  </property>
</Properties>
</file>